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activeX/activeX2.bin" ContentType="application/vnd.ms-office.activeX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activeX/activeX2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105" windowWidth="19320" windowHeight="9915"/>
  </bookViews>
  <sheets>
    <sheet name="TITLE" sheetId="8" r:id="rId1"/>
    <sheet name="real estate" sheetId="1" r:id="rId2"/>
    <sheet name="bonus" sheetId="4" r:id="rId3"/>
    <sheet name="baked potato" sheetId="5" r:id="rId4"/>
    <sheet name="rolling the dice" sheetId="6" r:id="rId5"/>
    <sheet name="projectile new" sheetId="10" r:id="rId6"/>
    <sheet name="deer" sheetId="9" r:id="rId7"/>
  </sheets>
  <calcPr calcId="125725"/>
</workbook>
</file>

<file path=xl/calcChain.xml><?xml version="1.0" encoding="utf-8"?>
<calcChain xmlns="http://schemas.openxmlformats.org/spreadsheetml/2006/main">
  <c r="C5" i="10"/>
  <c r="C21" s="1"/>
  <c r="B5"/>
  <c r="B21" s="1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36"/>
  <c r="C35"/>
  <c r="C12" i="6"/>
  <c r="C13"/>
  <c r="C14"/>
  <c r="C15"/>
  <c r="C16"/>
  <c r="C17"/>
  <c r="C18"/>
  <c r="C19"/>
  <c r="C20"/>
  <c r="C21"/>
  <c r="C22"/>
  <c r="C23"/>
  <c r="C24"/>
  <c r="C25"/>
  <c r="C26"/>
  <c r="C27"/>
  <c r="C11"/>
  <c r="C10"/>
  <c r="D5" i="10" l="1"/>
  <c r="C4" i="6"/>
  <c r="C5" s="1"/>
  <c r="E2"/>
  <c r="D4"/>
  <c r="E4" s="1"/>
  <c r="E5" s="1"/>
  <c r="C24" i="9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4"/>
  <c r="D5" i="6" l="1"/>
  <c r="F4"/>
  <c r="E5" i="5"/>
  <c r="B3"/>
  <c r="E1" i="4"/>
  <c r="E5"/>
  <c r="A11"/>
  <c r="A12" s="1"/>
  <c r="B3"/>
  <c r="E3" i="1"/>
  <c r="E1"/>
  <c r="G4" i="6" l="1"/>
  <c r="F5"/>
  <c r="B4" i="1"/>
  <c r="B13" i="5"/>
  <c r="B11"/>
  <c r="B28"/>
  <c r="B26"/>
  <c r="B24"/>
  <c r="B22"/>
  <c r="B20"/>
  <c r="B18"/>
  <c r="B16"/>
  <c r="B14"/>
  <c r="B12"/>
  <c r="B29"/>
  <c r="B27"/>
  <c r="B25"/>
  <c r="B23"/>
  <c r="B21"/>
  <c r="B19"/>
  <c r="B17"/>
  <c r="B15"/>
  <c r="B12" i="4"/>
  <c r="B11"/>
  <c r="A13"/>
  <c r="B13" s="1"/>
  <c r="B26" i="1"/>
  <c r="B22"/>
  <c r="B18"/>
  <c r="B14"/>
  <c r="B10"/>
  <c r="B6"/>
  <c r="B2"/>
  <c r="B24"/>
  <c r="B20"/>
  <c r="B16"/>
  <c r="B12"/>
  <c r="B8"/>
  <c r="B27"/>
  <c r="B25"/>
  <c r="B23"/>
  <c r="B21"/>
  <c r="B19"/>
  <c r="B17"/>
  <c r="B15"/>
  <c r="B13"/>
  <c r="B11"/>
  <c r="B9"/>
  <c r="B7"/>
  <c r="B5"/>
  <c r="B3"/>
  <c r="H4" i="6" l="1"/>
  <c r="G5"/>
  <c r="A14" i="4"/>
  <c r="B14" s="1"/>
  <c r="I4" i="6" l="1"/>
  <c r="H5"/>
  <c r="A15" i="4"/>
  <c r="B15" s="1"/>
  <c r="J4" i="6" l="1"/>
  <c r="I5"/>
  <c r="A16" i="4"/>
  <c r="B16" s="1"/>
  <c r="K4" i="6" l="1"/>
  <c r="J5"/>
  <c r="A17" i="4"/>
  <c r="B17" s="1"/>
  <c r="L4" i="6" l="1"/>
  <c r="K5"/>
  <c r="A18" i="4"/>
  <c r="B18" s="1"/>
  <c r="M4" i="6" l="1"/>
  <c r="L5"/>
  <c r="A19" i="4"/>
  <c r="B19" s="1"/>
  <c r="N4" i="6" l="1"/>
  <c r="M5"/>
  <c r="A20" i="4"/>
  <c r="B20" s="1"/>
  <c r="O4" i="6" l="1"/>
  <c r="N5"/>
  <c r="P4" l="1"/>
  <c r="O5"/>
  <c r="Q4" l="1"/>
  <c r="P5"/>
  <c r="R4" l="1"/>
  <c r="Q5"/>
  <c r="S4" l="1"/>
  <c r="R5"/>
  <c r="T4" l="1"/>
  <c r="S5"/>
  <c r="U4" l="1"/>
  <c r="T5"/>
  <c r="V4" l="1"/>
  <c r="V5" s="1"/>
  <c r="U5"/>
  <c r="C6" l="1"/>
</calcChain>
</file>

<file path=xl/sharedStrings.xml><?xml version="1.0" encoding="utf-8"?>
<sst xmlns="http://schemas.openxmlformats.org/spreadsheetml/2006/main" count="46" uniqueCount="38">
  <si>
    <t>V</t>
  </si>
  <si>
    <t>P  =</t>
  </si>
  <si>
    <t>Use the sliders to control the variables in the graph.</t>
  </si>
  <si>
    <t>Use the sliders to control the 
variables in the graph.</t>
  </si>
  <si>
    <t>b  =</t>
  </si>
  <si>
    <t>n  =</t>
  </si>
  <si>
    <t>P</t>
  </si>
  <si>
    <t>e =</t>
  </si>
  <si>
    <t>n</t>
  </si>
  <si>
    <t>v  =</t>
  </si>
  <si>
    <t>r  =</t>
  </si>
  <si>
    <t>a  =</t>
  </si>
  <si>
    <t>t</t>
  </si>
  <si>
    <t>A Right Stuff Module</t>
  </si>
  <si>
    <t xml:space="preserve">What if...
</t>
  </si>
  <si>
    <t>Author:  
Rob Kimball</t>
  </si>
  <si>
    <t>P(t)</t>
  </si>
  <si>
    <t>a</t>
  </si>
  <si>
    <t>b</t>
  </si>
  <si>
    <t>c</t>
  </si>
  <si>
    <t xml:space="preserve">   </t>
  </si>
  <si>
    <t>Number shown on face:</t>
  </si>
  <si>
    <t>Die number:</t>
  </si>
  <si>
    <t>Number of sixes:</t>
  </si>
  <si>
    <t>You may roll between 3 and  20 dice. How many dice do you want to roll?</t>
  </si>
  <si>
    <t>P(n)</t>
  </si>
  <si>
    <t>Number of dice rolled (n)</t>
  </si>
  <si>
    <t>h(t)</t>
  </si>
  <si>
    <t>t1</t>
  </si>
  <si>
    <t>t2</t>
  </si>
  <si>
    <t>h(t1)</t>
  </si>
  <si>
    <t>Slope</t>
  </si>
  <si>
    <t>Hidden Slider Values</t>
  </si>
  <si>
    <t>Hidden Graph Data Values</t>
  </si>
  <si>
    <t>h(t2)</t>
  </si>
  <si>
    <t>Use scroll bars to change t1 and t2.</t>
  </si>
  <si>
    <t>APR  =</t>
  </si>
  <si>
    <t>years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</si>
</sst>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"/>
    <numFmt numFmtId="166" formatCode="0.0"/>
  </numFmts>
  <fonts count="1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EF1F3D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EF1F3D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BF2A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65" fontId="0" fillId="0" borderId="0" xfId="0" applyNumberFormat="1"/>
    <xf numFmtId="1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3" fillId="4" borderId="0" xfId="2" applyFont="1" applyFill="1" applyAlignment="1">
      <alignment horizontal="center" wrapText="1"/>
    </xf>
    <xf numFmtId="0" fontId="1" fillId="4" borderId="0" xfId="2" applyFill="1"/>
    <xf numFmtId="0" fontId="3" fillId="4" borderId="0" xfId="2" applyFont="1" applyFill="1" applyAlignment="1">
      <alignment horizontal="center"/>
    </xf>
    <xf numFmtId="17" fontId="3" fillId="4" borderId="0" xfId="2" applyNumberFormat="1" applyFont="1" applyFill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vertical="center"/>
    </xf>
    <xf numFmtId="0" fontId="0" fillId="5" borderId="0" xfId="0" applyFill="1" applyAlignment="1">
      <alignment horizontal="left" vertical="top" wrapText="1"/>
    </xf>
    <xf numFmtId="0" fontId="0" fillId="5" borderId="0" xfId="0" applyFill="1"/>
    <xf numFmtId="0" fontId="0" fillId="5" borderId="0" xfId="0" applyFill="1" applyAlignment="1">
      <alignment vertical="center"/>
    </xf>
    <xf numFmtId="0" fontId="2" fillId="5" borderId="0" xfId="0" applyFont="1" applyFill="1"/>
    <xf numFmtId="0" fontId="4" fillId="5" borderId="0" xfId="0" applyFont="1" applyFill="1" applyAlignment="1">
      <alignment vertical="center"/>
    </xf>
    <xf numFmtId="0" fontId="5" fillId="5" borderId="0" xfId="0" applyFont="1" applyFill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7" fillId="5" borderId="0" xfId="0" applyFont="1" applyFill="1"/>
    <xf numFmtId="0" fontId="5" fillId="5" borderId="0" xfId="0" applyFont="1" applyFill="1"/>
    <xf numFmtId="0" fontId="6" fillId="5" borderId="0" xfId="0" applyFont="1" applyFill="1" applyBorder="1" applyAlignment="1">
      <alignment horizontal="center" vertical="center"/>
    </xf>
    <xf numFmtId="0" fontId="8" fillId="5" borderId="0" xfId="0" applyFont="1" applyFill="1" applyAlignment="1">
      <alignment vertical="center"/>
    </xf>
    <xf numFmtId="0" fontId="0" fillId="5" borderId="0" xfId="0" applyFill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6" fontId="0" fillId="5" borderId="0" xfId="0" applyNumberFormat="1" applyFill="1"/>
    <xf numFmtId="0" fontId="10" fillId="3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6" fontId="0" fillId="6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 vertical="center" wrapText="1"/>
    </xf>
    <xf numFmtId="10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/>
    <xf numFmtId="0" fontId="7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BBF2A8"/>
      <color rgb="FFEF1F3D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'real estate'!$A$2:$A$27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'real estate'!$B$2:$B$27</c:f>
              <c:numCache>
                <c:formatCode>_("$"* #,##0_);_("$"* \(#,##0\);_("$"* "-"??_);_(@_)</c:formatCode>
                <c:ptCount val="26"/>
                <c:pt idx="0">
                  <c:v>50000</c:v>
                </c:pt>
                <c:pt idx="1">
                  <c:v>51000</c:v>
                </c:pt>
                <c:pt idx="2">
                  <c:v>52020</c:v>
                </c:pt>
                <c:pt idx="3">
                  <c:v>53060.399999999994</c:v>
                </c:pt>
                <c:pt idx="4">
                  <c:v>54121.608</c:v>
                </c:pt>
                <c:pt idx="5">
                  <c:v>55204.040160000004</c:v>
                </c:pt>
                <c:pt idx="6">
                  <c:v>56308.120963200003</c:v>
                </c:pt>
                <c:pt idx="7">
                  <c:v>57434.283382463989</c:v>
                </c:pt>
                <c:pt idx="8">
                  <c:v>58582.969050113279</c:v>
                </c:pt>
                <c:pt idx="9">
                  <c:v>59754.62843111554</c:v>
                </c:pt>
                <c:pt idx="10">
                  <c:v>60949.720999737852</c:v>
                </c:pt>
                <c:pt idx="11">
                  <c:v>62168.715419732602</c:v>
                </c:pt>
                <c:pt idx="12">
                  <c:v>63412.089728127263</c:v>
                </c:pt>
                <c:pt idx="13">
                  <c:v>64680.331522689805</c:v>
                </c:pt>
                <c:pt idx="14">
                  <c:v>65973.938153143608</c:v>
                </c:pt>
                <c:pt idx="15">
                  <c:v>67293.416916206465</c:v>
                </c:pt>
                <c:pt idx="16">
                  <c:v>68639.285254530609</c:v>
                </c:pt>
                <c:pt idx="17">
                  <c:v>70012.070959621225</c:v>
                </c:pt>
                <c:pt idx="18">
                  <c:v>71412.312378813629</c:v>
                </c:pt>
                <c:pt idx="19">
                  <c:v>72840.558626389902</c:v>
                </c:pt>
                <c:pt idx="20">
                  <c:v>74297.369798917716</c:v>
                </c:pt>
                <c:pt idx="21">
                  <c:v>75783.317194896066</c:v>
                </c:pt>
                <c:pt idx="22">
                  <c:v>77298.983538793982</c:v>
                </c:pt>
                <c:pt idx="23">
                  <c:v>78844.963209569847</c:v>
                </c:pt>
                <c:pt idx="24">
                  <c:v>80421.862473761255</c:v>
                </c:pt>
                <c:pt idx="25">
                  <c:v>82030.299723236472</c:v>
                </c:pt>
              </c:numCache>
            </c:numRef>
          </c:yVal>
          <c:smooth val="1"/>
        </c:ser>
        <c:axId val="135141248"/>
        <c:axId val="135176576"/>
      </c:scatterChart>
      <c:valAx>
        <c:axId val="1351412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5176576"/>
        <c:crosses val="autoZero"/>
        <c:crossBetween val="midCat"/>
      </c:valAx>
      <c:valAx>
        <c:axId val="135176576"/>
        <c:scaling>
          <c:orientation val="minMax"/>
          <c:max val="10000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/>
        </c:title>
        <c:numFmt formatCode="_(&quot;$&quot;* #,##0_);_(&quot;$&quot;* \(#,##0\);_(&quot;$&quot;* &quot;-&quot;??_);_(@_)" sourceLinked="1"/>
        <c:majorTickMark val="none"/>
        <c:tickLblPos val="nextTo"/>
        <c:crossAx val="135141248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bonus!$A$11:$A$20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bonus!$B$11:$B$20</c:f>
              <c:numCache>
                <c:formatCode>_("$"* #,##0_);_("$"* \(#,##0\);_("$"* "-"??_);_(@_)</c:formatCode>
                <c:ptCount val="10"/>
                <c:pt idx="0">
                  <c:v>2500</c:v>
                </c:pt>
                <c:pt idx="1">
                  <c:v>1250</c:v>
                </c:pt>
                <c:pt idx="2">
                  <c:v>833.33333333333337</c:v>
                </c:pt>
                <c:pt idx="3">
                  <c:v>625</c:v>
                </c:pt>
                <c:pt idx="4">
                  <c:v>500</c:v>
                </c:pt>
                <c:pt idx="5">
                  <c:v>416.66666666666669</c:v>
                </c:pt>
                <c:pt idx="6">
                  <c:v>357.14285714285717</c:v>
                </c:pt>
                <c:pt idx="7">
                  <c:v>312.5</c:v>
                </c:pt>
                <c:pt idx="8">
                  <c:v>277.77777777777777</c:v>
                </c:pt>
                <c:pt idx="9">
                  <c:v>250</c:v>
                </c:pt>
              </c:numCache>
            </c:numRef>
          </c:yVal>
          <c:smooth val="1"/>
        </c:ser>
        <c:axId val="135032832"/>
        <c:axId val="135034752"/>
      </c:scatterChart>
      <c:valAx>
        <c:axId val="13503283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qualifying employees</a:t>
                </a:r>
              </a:p>
            </c:rich>
          </c:tx>
          <c:layout/>
        </c:title>
        <c:numFmt formatCode="General" sourceLinked="1"/>
        <c:tickLblPos val="nextTo"/>
        <c:crossAx val="135034752"/>
        <c:crosses val="autoZero"/>
        <c:crossBetween val="midCat"/>
      </c:valAx>
      <c:valAx>
        <c:axId val="135034752"/>
        <c:scaling>
          <c:orientation val="minMax"/>
          <c:max val="5000"/>
          <c:min val="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Employee Bonus </a:t>
                </a:r>
                <a:r>
                  <a:rPr lang="en-US" baseline="0"/>
                  <a:t> - Total</a:t>
                </a:r>
                <a:endParaRPr lang="en-US"/>
              </a:p>
            </c:rich>
          </c:tx>
          <c:layout/>
        </c:title>
        <c:numFmt formatCode="_(&quot;$&quot;* #,##0_);_(&quot;$&quot;* \(#,##0\);_(&quot;$&quot;* &quot;-&quot;??_);_(@_)" sourceLinked="1"/>
        <c:tickLblPos val="nextTo"/>
        <c:crossAx val="135032832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508219102170791"/>
          <c:y val="3.5670755000032889E-2"/>
          <c:w val="0.81379821764122229"/>
          <c:h val="0.83682429543668835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'baked potato'!$A$11:$A$20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</c:numCache>
            </c:numRef>
          </c:xVal>
          <c:yVal>
            <c:numRef>
              <c:f>'baked potato'!$B$11:$B$20</c:f>
              <c:numCache>
                <c:formatCode>_("$"* #,##0_);_("$"* \(#,##0\);_("$"* "-"??_);_(@_)</c:formatCode>
                <c:ptCount val="10"/>
                <c:pt idx="0">
                  <c:v>65</c:v>
                </c:pt>
                <c:pt idx="1">
                  <c:v>283.08159279585243</c:v>
                </c:pt>
                <c:pt idx="2">
                  <c:v>363.30932728336859</c:v>
                </c:pt>
                <c:pt idx="3">
                  <c:v>392.82346141308693</c:v>
                </c:pt>
                <c:pt idx="4">
                  <c:v>403.68110458338668</c:v>
                </c:pt>
                <c:pt idx="5">
                  <c:v>407.67540828531554</c:v>
                </c:pt>
                <c:pt idx="6">
                  <c:v>409.1448304990501</c:v>
                </c:pt>
                <c:pt idx="7">
                  <c:v>409.6854007218837</c:v>
                </c:pt>
                <c:pt idx="8">
                  <c:v>409.88426539337365</c:v>
                </c:pt>
                <c:pt idx="9">
                  <c:v>409.95742361759011</c:v>
                </c:pt>
              </c:numCache>
            </c:numRef>
          </c:yVal>
          <c:smooth val="1"/>
        </c:ser>
        <c:axId val="135439872"/>
        <c:axId val="135441792"/>
      </c:scatterChart>
      <c:valAx>
        <c:axId val="13543987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(minutes)</a:t>
                </a:r>
              </a:p>
            </c:rich>
          </c:tx>
          <c:layout/>
        </c:title>
        <c:numFmt formatCode="General" sourceLinked="1"/>
        <c:tickLblPos val="nextTo"/>
        <c:crossAx val="135441792"/>
        <c:crosses val="autoZero"/>
        <c:crossBetween val="midCat"/>
      </c:valAx>
      <c:valAx>
        <c:axId val="135441792"/>
        <c:scaling>
          <c:orientation val="minMax"/>
          <c:max val="450"/>
          <c:min val="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of the Potato</a:t>
                </a:r>
              </a:p>
            </c:rich>
          </c:tx>
          <c:layout/>
        </c:title>
        <c:numFmt formatCode="#,##0" sourceLinked="0"/>
        <c:tickLblPos val="nextTo"/>
        <c:crossAx val="135439872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'projectile new'!$B$35:$B$655</c:f>
              <c:numCache>
                <c:formatCode>General</c:formatCode>
                <c:ptCount val="621"/>
                <c:pt idx="0">
                  <c:v>-1</c:v>
                </c:pt>
                <c:pt idx="1">
                  <c:v>-0.99</c:v>
                </c:pt>
                <c:pt idx="2">
                  <c:v>-0.98</c:v>
                </c:pt>
                <c:pt idx="3">
                  <c:v>-0.97</c:v>
                </c:pt>
                <c:pt idx="4">
                  <c:v>-0.96</c:v>
                </c:pt>
                <c:pt idx="5">
                  <c:v>-0.95</c:v>
                </c:pt>
                <c:pt idx="6">
                  <c:v>-0.94</c:v>
                </c:pt>
                <c:pt idx="7">
                  <c:v>-0.93</c:v>
                </c:pt>
                <c:pt idx="8">
                  <c:v>-0.92</c:v>
                </c:pt>
                <c:pt idx="9">
                  <c:v>-0.91</c:v>
                </c:pt>
                <c:pt idx="10">
                  <c:v>-0.9</c:v>
                </c:pt>
                <c:pt idx="11">
                  <c:v>-0.89</c:v>
                </c:pt>
                <c:pt idx="12">
                  <c:v>-0.88</c:v>
                </c:pt>
                <c:pt idx="13">
                  <c:v>-0.87</c:v>
                </c:pt>
                <c:pt idx="14">
                  <c:v>-0.86</c:v>
                </c:pt>
                <c:pt idx="15">
                  <c:v>-0.85</c:v>
                </c:pt>
                <c:pt idx="16">
                  <c:v>-0.84</c:v>
                </c:pt>
                <c:pt idx="17">
                  <c:v>-0.83</c:v>
                </c:pt>
                <c:pt idx="18">
                  <c:v>-0.82</c:v>
                </c:pt>
                <c:pt idx="19">
                  <c:v>-0.81</c:v>
                </c:pt>
                <c:pt idx="20">
                  <c:v>-0.8</c:v>
                </c:pt>
                <c:pt idx="21">
                  <c:v>-0.79</c:v>
                </c:pt>
                <c:pt idx="22">
                  <c:v>-0.78</c:v>
                </c:pt>
                <c:pt idx="23">
                  <c:v>-0.77</c:v>
                </c:pt>
                <c:pt idx="24">
                  <c:v>-0.76</c:v>
                </c:pt>
                <c:pt idx="25">
                  <c:v>-0.75</c:v>
                </c:pt>
                <c:pt idx="26">
                  <c:v>-0.74</c:v>
                </c:pt>
                <c:pt idx="27">
                  <c:v>-0.73</c:v>
                </c:pt>
                <c:pt idx="28">
                  <c:v>-0.72</c:v>
                </c:pt>
                <c:pt idx="29">
                  <c:v>-0.71</c:v>
                </c:pt>
                <c:pt idx="30">
                  <c:v>-0.7</c:v>
                </c:pt>
                <c:pt idx="31">
                  <c:v>-0.69</c:v>
                </c:pt>
                <c:pt idx="32">
                  <c:v>-0.68</c:v>
                </c:pt>
                <c:pt idx="33">
                  <c:v>-0.67</c:v>
                </c:pt>
                <c:pt idx="34">
                  <c:v>-0.66</c:v>
                </c:pt>
                <c:pt idx="35">
                  <c:v>-0.65</c:v>
                </c:pt>
                <c:pt idx="36">
                  <c:v>-0.64</c:v>
                </c:pt>
                <c:pt idx="37">
                  <c:v>-0.63</c:v>
                </c:pt>
                <c:pt idx="38">
                  <c:v>-0.62</c:v>
                </c:pt>
                <c:pt idx="39">
                  <c:v>-0.61</c:v>
                </c:pt>
                <c:pt idx="40">
                  <c:v>-0.6</c:v>
                </c:pt>
                <c:pt idx="41">
                  <c:v>-0.59</c:v>
                </c:pt>
                <c:pt idx="42">
                  <c:v>-0.57999999999999996</c:v>
                </c:pt>
                <c:pt idx="43">
                  <c:v>-0.56999999999999995</c:v>
                </c:pt>
                <c:pt idx="44">
                  <c:v>-0.56000000000000005</c:v>
                </c:pt>
                <c:pt idx="45">
                  <c:v>-0.55000000000000004</c:v>
                </c:pt>
                <c:pt idx="46">
                  <c:v>-0.54</c:v>
                </c:pt>
                <c:pt idx="47">
                  <c:v>-0.53</c:v>
                </c:pt>
                <c:pt idx="48">
                  <c:v>-0.52</c:v>
                </c:pt>
                <c:pt idx="49">
                  <c:v>-0.51</c:v>
                </c:pt>
                <c:pt idx="50">
                  <c:v>-0.5</c:v>
                </c:pt>
                <c:pt idx="51">
                  <c:v>-0.49</c:v>
                </c:pt>
                <c:pt idx="52">
                  <c:v>-0.48</c:v>
                </c:pt>
                <c:pt idx="53">
                  <c:v>-0.47</c:v>
                </c:pt>
                <c:pt idx="54">
                  <c:v>-0.46</c:v>
                </c:pt>
                <c:pt idx="55">
                  <c:v>-0.45</c:v>
                </c:pt>
                <c:pt idx="56">
                  <c:v>-0.44</c:v>
                </c:pt>
                <c:pt idx="57">
                  <c:v>-0.42999999999999899</c:v>
                </c:pt>
                <c:pt idx="58">
                  <c:v>-0.41999999999999899</c:v>
                </c:pt>
                <c:pt idx="59">
                  <c:v>-0.40999999999999898</c:v>
                </c:pt>
                <c:pt idx="60">
                  <c:v>-0.39999999999999902</c:v>
                </c:pt>
                <c:pt idx="61">
                  <c:v>-0.38999999999999901</c:v>
                </c:pt>
                <c:pt idx="62">
                  <c:v>-0.37999999999999901</c:v>
                </c:pt>
                <c:pt idx="63">
                  <c:v>-0.369999999999999</c:v>
                </c:pt>
                <c:pt idx="64">
                  <c:v>-0.35999999999999899</c:v>
                </c:pt>
                <c:pt idx="65">
                  <c:v>-0.34999999999999898</c:v>
                </c:pt>
                <c:pt idx="66">
                  <c:v>-0.33999999999999903</c:v>
                </c:pt>
                <c:pt idx="67">
                  <c:v>-0.32999999999999902</c:v>
                </c:pt>
                <c:pt idx="68">
                  <c:v>-0.31999999999999901</c:v>
                </c:pt>
                <c:pt idx="69">
                  <c:v>-0.309999999999999</c:v>
                </c:pt>
                <c:pt idx="70">
                  <c:v>-0.29999999999999899</c:v>
                </c:pt>
                <c:pt idx="71">
                  <c:v>-0.28999999999999898</c:v>
                </c:pt>
                <c:pt idx="72">
                  <c:v>-0.27999999999999903</c:v>
                </c:pt>
                <c:pt idx="73">
                  <c:v>-0.26999999999999902</c:v>
                </c:pt>
                <c:pt idx="74">
                  <c:v>-0.25999999999999901</c:v>
                </c:pt>
                <c:pt idx="75">
                  <c:v>-0.249999999999999</c:v>
                </c:pt>
                <c:pt idx="76">
                  <c:v>-0.23999999999999899</c:v>
                </c:pt>
                <c:pt idx="77">
                  <c:v>-0.22999999999999901</c:v>
                </c:pt>
                <c:pt idx="78">
                  <c:v>-0.219999999999999</c:v>
                </c:pt>
                <c:pt idx="79">
                  <c:v>-0.20999999999999899</c:v>
                </c:pt>
                <c:pt idx="80">
                  <c:v>-0.19999999999999901</c:v>
                </c:pt>
                <c:pt idx="81">
                  <c:v>-0.189999999999999</c:v>
                </c:pt>
                <c:pt idx="82">
                  <c:v>-0.17999999999999899</c:v>
                </c:pt>
                <c:pt idx="83">
                  <c:v>-0.16999999999999901</c:v>
                </c:pt>
                <c:pt idx="84">
                  <c:v>-0.159999999999999</c:v>
                </c:pt>
                <c:pt idx="85">
                  <c:v>-0.149999999999999</c:v>
                </c:pt>
                <c:pt idx="86">
                  <c:v>-0.13999999999999899</c:v>
                </c:pt>
                <c:pt idx="87">
                  <c:v>-0.12999999999999901</c:v>
                </c:pt>
                <c:pt idx="88">
                  <c:v>-0.119999999999999</c:v>
                </c:pt>
                <c:pt idx="89">
                  <c:v>-0.109999999999999</c:v>
                </c:pt>
                <c:pt idx="90">
                  <c:v>-9.9999999999999006E-2</c:v>
                </c:pt>
                <c:pt idx="91">
                  <c:v>-8.9999999999998997E-2</c:v>
                </c:pt>
                <c:pt idx="92">
                  <c:v>-7.9999999999999002E-2</c:v>
                </c:pt>
                <c:pt idx="93">
                  <c:v>-6.9999999999998994E-2</c:v>
                </c:pt>
                <c:pt idx="94">
                  <c:v>-5.9999999999999103E-2</c:v>
                </c:pt>
                <c:pt idx="95">
                  <c:v>-4.9999999999998997E-2</c:v>
                </c:pt>
                <c:pt idx="96">
                  <c:v>-3.9999999999999002E-2</c:v>
                </c:pt>
                <c:pt idx="97">
                  <c:v>-2.9999999999999E-2</c:v>
                </c:pt>
                <c:pt idx="98">
                  <c:v>-1.9999999999999001E-2</c:v>
                </c:pt>
                <c:pt idx="99">
                  <c:v>-9.9999999999990097E-3</c:v>
                </c:pt>
                <c:pt idx="100">
                  <c:v>0</c:v>
                </c:pt>
                <c:pt idx="101">
                  <c:v>0.01</c:v>
                </c:pt>
                <c:pt idx="102">
                  <c:v>0.02</c:v>
                </c:pt>
                <c:pt idx="103">
                  <c:v>0.03</c:v>
                </c:pt>
                <c:pt idx="104">
                  <c:v>0.04</c:v>
                </c:pt>
                <c:pt idx="105">
                  <c:v>0.05</c:v>
                </c:pt>
                <c:pt idx="106">
                  <c:v>6.0000000000000102E-2</c:v>
                </c:pt>
                <c:pt idx="107">
                  <c:v>7.0000000000000104E-2</c:v>
                </c:pt>
                <c:pt idx="108">
                  <c:v>8.0000000000000099E-2</c:v>
                </c:pt>
                <c:pt idx="109">
                  <c:v>9.0000000000000094E-2</c:v>
                </c:pt>
                <c:pt idx="110">
                  <c:v>0.1</c:v>
                </c:pt>
                <c:pt idx="111">
                  <c:v>0.11</c:v>
                </c:pt>
                <c:pt idx="112">
                  <c:v>0.12</c:v>
                </c:pt>
                <c:pt idx="113">
                  <c:v>0.13</c:v>
                </c:pt>
                <c:pt idx="114">
                  <c:v>0.14000000000000001</c:v>
                </c:pt>
                <c:pt idx="115">
                  <c:v>0.15</c:v>
                </c:pt>
                <c:pt idx="116">
                  <c:v>0.16</c:v>
                </c:pt>
                <c:pt idx="117">
                  <c:v>0.17</c:v>
                </c:pt>
                <c:pt idx="118">
                  <c:v>0.18</c:v>
                </c:pt>
                <c:pt idx="119">
                  <c:v>0.19</c:v>
                </c:pt>
                <c:pt idx="120">
                  <c:v>0.2</c:v>
                </c:pt>
                <c:pt idx="121">
                  <c:v>0.21</c:v>
                </c:pt>
                <c:pt idx="122">
                  <c:v>0.22</c:v>
                </c:pt>
                <c:pt idx="123">
                  <c:v>0.23</c:v>
                </c:pt>
                <c:pt idx="124">
                  <c:v>0.24</c:v>
                </c:pt>
                <c:pt idx="125">
                  <c:v>0.25</c:v>
                </c:pt>
                <c:pt idx="126">
                  <c:v>0.26</c:v>
                </c:pt>
                <c:pt idx="127">
                  <c:v>0.27</c:v>
                </c:pt>
                <c:pt idx="128">
                  <c:v>0.28000000000000003</c:v>
                </c:pt>
                <c:pt idx="129">
                  <c:v>0.28999999999999998</c:v>
                </c:pt>
                <c:pt idx="130">
                  <c:v>0.3</c:v>
                </c:pt>
                <c:pt idx="131">
                  <c:v>0.31</c:v>
                </c:pt>
                <c:pt idx="132">
                  <c:v>0.32</c:v>
                </c:pt>
                <c:pt idx="133">
                  <c:v>0.33</c:v>
                </c:pt>
                <c:pt idx="134">
                  <c:v>0.34</c:v>
                </c:pt>
                <c:pt idx="135">
                  <c:v>0.35</c:v>
                </c:pt>
                <c:pt idx="136">
                  <c:v>0.36</c:v>
                </c:pt>
                <c:pt idx="137">
                  <c:v>0.37</c:v>
                </c:pt>
                <c:pt idx="138">
                  <c:v>0.38</c:v>
                </c:pt>
                <c:pt idx="139">
                  <c:v>0.39</c:v>
                </c:pt>
                <c:pt idx="140">
                  <c:v>0.4</c:v>
                </c:pt>
                <c:pt idx="141">
                  <c:v>0.41</c:v>
                </c:pt>
                <c:pt idx="142">
                  <c:v>0.42</c:v>
                </c:pt>
                <c:pt idx="143">
                  <c:v>0.43</c:v>
                </c:pt>
                <c:pt idx="144">
                  <c:v>0.44</c:v>
                </c:pt>
                <c:pt idx="145">
                  <c:v>0.45</c:v>
                </c:pt>
                <c:pt idx="146">
                  <c:v>0.46</c:v>
                </c:pt>
                <c:pt idx="147">
                  <c:v>0.47</c:v>
                </c:pt>
                <c:pt idx="148">
                  <c:v>0.48</c:v>
                </c:pt>
                <c:pt idx="149">
                  <c:v>0.49</c:v>
                </c:pt>
                <c:pt idx="150">
                  <c:v>0.5</c:v>
                </c:pt>
                <c:pt idx="151">
                  <c:v>0.51</c:v>
                </c:pt>
                <c:pt idx="152">
                  <c:v>0.52</c:v>
                </c:pt>
                <c:pt idx="153">
                  <c:v>0.53</c:v>
                </c:pt>
                <c:pt idx="154">
                  <c:v>0.54</c:v>
                </c:pt>
                <c:pt idx="155">
                  <c:v>0.55000000000000004</c:v>
                </c:pt>
                <c:pt idx="156">
                  <c:v>0.56000000000000005</c:v>
                </c:pt>
                <c:pt idx="157">
                  <c:v>0.56999999999999995</c:v>
                </c:pt>
                <c:pt idx="158">
                  <c:v>0.57999999999999996</c:v>
                </c:pt>
                <c:pt idx="159">
                  <c:v>0.59</c:v>
                </c:pt>
                <c:pt idx="160">
                  <c:v>0.6</c:v>
                </c:pt>
                <c:pt idx="161">
                  <c:v>0.61</c:v>
                </c:pt>
                <c:pt idx="162">
                  <c:v>0.62</c:v>
                </c:pt>
                <c:pt idx="163">
                  <c:v>0.63</c:v>
                </c:pt>
                <c:pt idx="164">
                  <c:v>0.64</c:v>
                </c:pt>
                <c:pt idx="165">
                  <c:v>0.65</c:v>
                </c:pt>
                <c:pt idx="166">
                  <c:v>0.66</c:v>
                </c:pt>
                <c:pt idx="167">
                  <c:v>0.67</c:v>
                </c:pt>
                <c:pt idx="168">
                  <c:v>0.68</c:v>
                </c:pt>
                <c:pt idx="169">
                  <c:v>0.69</c:v>
                </c:pt>
                <c:pt idx="170">
                  <c:v>0.7</c:v>
                </c:pt>
                <c:pt idx="171">
                  <c:v>0.71</c:v>
                </c:pt>
                <c:pt idx="172">
                  <c:v>0.72</c:v>
                </c:pt>
                <c:pt idx="173">
                  <c:v>0.73</c:v>
                </c:pt>
                <c:pt idx="174">
                  <c:v>0.74</c:v>
                </c:pt>
                <c:pt idx="175">
                  <c:v>0.75</c:v>
                </c:pt>
                <c:pt idx="176">
                  <c:v>0.76</c:v>
                </c:pt>
                <c:pt idx="177">
                  <c:v>0.77</c:v>
                </c:pt>
                <c:pt idx="178">
                  <c:v>0.78</c:v>
                </c:pt>
                <c:pt idx="179">
                  <c:v>0.79</c:v>
                </c:pt>
                <c:pt idx="180">
                  <c:v>0.8</c:v>
                </c:pt>
                <c:pt idx="181">
                  <c:v>0.81</c:v>
                </c:pt>
                <c:pt idx="182">
                  <c:v>0.82</c:v>
                </c:pt>
                <c:pt idx="183">
                  <c:v>0.83</c:v>
                </c:pt>
                <c:pt idx="184">
                  <c:v>0.84</c:v>
                </c:pt>
                <c:pt idx="185">
                  <c:v>0.85</c:v>
                </c:pt>
                <c:pt idx="186">
                  <c:v>0.86</c:v>
                </c:pt>
                <c:pt idx="187">
                  <c:v>0.87</c:v>
                </c:pt>
                <c:pt idx="188">
                  <c:v>0.88</c:v>
                </c:pt>
                <c:pt idx="189">
                  <c:v>0.89</c:v>
                </c:pt>
                <c:pt idx="190">
                  <c:v>0.9</c:v>
                </c:pt>
                <c:pt idx="191">
                  <c:v>0.91</c:v>
                </c:pt>
                <c:pt idx="192">
                  <c:v>0.92</c:v>
                </c:pt>
                <c:pt idx="193">
                  <c:v>0.93</c:v>
                </c:pt>
                <c:pt idx="194">
                  <c:v>0.94</c:v>
                </c:pt>
                <c:pt idx="195">
                  <c:v>0.95</c:v>
                </c:pt>
                <c:pt idx="196">
                  <c:v>0.96</c:v>
                </c:pt>
                <c:pt idx="197">
                  <c:v>0.97</c:v>
                </c:pt>
                <c:pt idx="198">
                  <c:v>0.98</c:v>
                </c:pt>
                <c:pt idx="199">
                  <c:v>0.99</c:v>
                </c:pt>
                <c:pt idx="200">
                  <c:v>1</c:v>
                </c:pt>
                <c:pt idx="201">
                  <c:v>1.01</c:v>
                </c:pt>
                <c:pt idx="202">
                  <c:v>1.02</c:v>
                </c:pt>
                <c:pt idx="203">
                  <c:v>1.03</c:v>
                </c:pt>
                <c:pt idx="204">
                  <c:v>1.04</c:v>
                </c:pt>
                <c:pt idx="205">
                  <c:v>1.05</c:v>
                </c:pt>
                <c:pt idx="206">
                  <c:v>1.06</c:v>
                </c:pt>
                <c:pt idx="207">
                  <c:v>1.07</c:v>
                </c:pt>
                <c:pt idx="208">
                  <c:v>1.08</c:v>
                </c:pt>
                <c:pt idx="209">
                  <c:v>1.0900000000000001</c:v>
                </c:pt>
                <c:pt idx="210">
                  <c:v>1.1000000000000001</c:v>
                </c:pt>
                <c:pt idx="211">
                  <c:v>1.1100000000000001</c:v>
                </c:pt>
                <c:pt idx="212">
                  <c:v>1.1200000000000001</c:v>
                </c:pt>
                <c:pt idx="213">
                  <c:v>1.1299999999999999</c:v>
                </c:pt>
                <c:pt idx="214">
                  <c:v>1.1399999999999999</c:v>
                </c:pt>
                <c:pt idx="215">
                  <c:v>1.1499999999999999</c:v>
                </c:pt>
                <c:pt idx="216">
                  <c:v>1.1599999999999999</c:v>
                </c:pt>
                <c:pt idx="217">
                  <c:v>1.17</c:v>
                </c:pt>
                <c:pt idx="218">
                  <c:v>1.18</c:v>
                </c:pt>
                <c:pt idx="219">
                  <c:v>1.19</c:v>
                </c:pt>
                <c:pt idx="220">
                  <c:v>1.2</c:v>
                </c:pt>
                <c:pt idx="221">
                  <c:v>1.21</c:v>
                </c:pt>
                <c:pt idx="222">
                  <c:v>1.22</c:v>
                </c:pt>
                <c:pt idx="223">
                  <c:v>1.23</c:v>
                </c:pt>
                <c:pt idx="224">
                  <c:v>1.24</c:v>
                </c:pt>
                <c:pt idx="225">
                  <c:v>1.25</c:v>
                </c:pt>
                <c:pt idx="226">
                  <c:v>1.26</c:v>
                </c:pt>
                <c:pt idx="227">
                  <c:v>1.27</c:v>
                </c:pt>
                <c:pt idx="228">
                  <c:v>1.28</c:v>
                </c:pt>
                <c:pt idx="229">
                  <c:v>1.29</c:v>
                </c:pt>
                <c:pt idx="230">
                  <c:v>1.3</c:v>
                </c:pt>
                <c:pt idx="231">
                  <c:v>1.31</c:v>
                </c:pt>
                <c:pt idx="232">
                  <c:v>1.32</c:v>
                </c:pt>
                <c:pt idx="233">
                  <c:v>1.33</c:v>
                </c:pt>
                <c:pt idx="234">
                  <c:v>1.34</c:v>
                </c:pt>
                <c:pt idx="235">
                  <c:v>1.35</c:v>
                </c:pt>
                <c:pt idx="236">
                  <c:v>1.36</c:v>
                </c:pt>
                <c:pt idx="237">
                  <c:v>1.37</c:v>
                </c:pt>
                <c:pt idx="238">
                  <c:v>1.38</c:v>
                </c:pt>
                <c:pt idx="239">
                  <c:v>1.39</c:v>
                </c:pt>
                <c:pt idx="240">
                  <c:v>1.4</c:v>
                </c:pt>
                <c:pt idx="241">
                  <c:v>1.41</c:v>
                </c:pt>
                <c:pt idx="242">
                  <c:v>1.42</c:v>
                </c:pt>
                <c:pt idx="243">
                  <c:v>1.43</c:v>
                </c:pt>
                <c:pt idx="244">
                  <c:v>1.44</c:v>
                </c:pt>
                <c:pt idx="245">
                  <c:v>1.45</c:v>
                </c:pt>
                <c:pt idx="246">
                  <c:v>1.46</c:v>
                </c:pt>
                <c:pt idx="247">
                  <c:v>1.47</c:v>
                </c:pt>
                <c:pt idx="248">
                  <c:v>1.48</c:v>
                </c:pt>
                <c:pt idx="249">
                  <c:v>1.49</c:v>
                </c:pt>
                <c:pt idx="250">
                  <c:v>1.5</c:v>
                </c:pt>
                <c:pt idx="251">
                  <c:v>1.51</c:v>
                </c:pt>
                <c:pt idx="252">
                  <c:v>1.52</c:v>
                </c:pt>
                <c:pt idx="253">
                  <c:v>1.53</c:v>
                </c:pt>
                <c:pt idx="254">
                  <c:v>1.54</c:v>
                </c:pt>
                <c:pt idx="255">
                  <c:v>1.55</c:v>
                </c:pt>
                <c:pt idx="256">
                  <c:v>1.56</c:v>
                </c:pt>
                <c:pt idx="257">
                  <c:v>1.57</c:v>
                </c:pt>
                <c:pt idx="258">
                  <c:v>1.58</c:v>
                </c:pt>
                <c:pt idx="259">
                  <c:v>1.59</c:v>
                </c:pt>
                <c:pt idx="260">
                  <c:v>1.6</c:v>
                </c:pt>
                <c:pt idx="261">
                  <c:v>1.61</c:v>
                </c:pt>
                <c:pt idx="262">
                  <c:v>1.62</c:v>
                </c:pt>
                <c:pt idx="263">
                  <c:v>1.63</c:v>
                </c:pt>
                <c:pt idx="264">
                  <c:v>1.64</c:v>
                </c:pt>
                <c:pt idx="265">
                  <c:v>1.65</c:v>
                </c:pt>
                <c:pt idx="266">
                  <c:v>1.66</c:v>
                </c:pt>
                <c:pt idx="267">
                  <c:v>1.67</c:v>
                </c:pt>
                <c:pt idx="268">
                  <c:v>1.68</c:v>
                </c:pt>
                <c:pt idx="269">
                  <c:v>1.69</c:v>
                </c:pt>
                <c:pt idx="270">
                  <c:v>1.7</c:v>
                </c:pt>
                <c:pt idx="271">
                  <c:v>1.71</c:v>
                </c:pt>
                <c:pt idx="272">
                  <c:v>1.72</c:v>
                </c:pt>
                <c:pt idx="273">
                  <c:v>1.73</c:v>
                </c:pt>
                <c:pt idx="274">
                  <c:v>1.74</c:v>
                </c:pt>
                <c:pt idx="275">
                  <c:v>1.75</c:v>
                </c:pt>
                <c:pt idx="276">
                  <c:v>1.76</c:v>
                </c:pt>
                <c:pt idx="277">
                  <c:v>1.77</c:v>
                </c:pt>
                <c:pt idx="278">
                  <c:v>1.78</c:v>
                </c:pt>
                <c:pt idx="279">
                  <c:v>1.79</c:v>
                </c:pt>
                <c:pt idx="280">
                  <c:v>1.8</c:v>
                </c:pt>
                <c:pt idx="281">
                  <c:v>1.81</c:v>
                </c:pt>
                <c:pt idx="282">
                  <c:v>1.82</c:v>
                </c:pt>
                <c:pt idx="283">
                  <c:v>1.83</c:v>
                </c:pt>
                <c:pt idx="284">
                  <c:v>1.84</c:v>
                </c:pt>
                <c:pt idx="285">
                  <c:v>1.85</c:v>
                </c:pt>
                <c:pt idx="286">
                  <c:v>1.86</c:v>
                </c:pt>
                <c:pt idx="287">
                  <c:v>1.87</c:v>
                </c:pt>
                <c:pt idx="288">
                  <c:v>1.88</c:v>
                </c:pt>
                <c:pt idx="289">
                  <c:v>1.89</c:v>
                </c:pt>
                <c:pt idx="290">
                  <c:v>1.9</c:v>
                </c:pt>
                <c:pt idx="291">
                  <c:v>1.91</c:v>
                </c:pt>
                <c:pt idx="292">
                  <c:v>1.92</c:v>
                </c:pt>
                <c:pt idx="293">
                  <c:v>1.93</c:v>
                </c:pt>
                <c:pt idx="294">
                  <c:v>1.94</c:v>
                </c:pt>
                <c:pt idx="295">
                  <c:v>1.95</c:v>
                </c:pt>
                <c:pt idx="296">
                  <c:v>1.96</c:v>
                </c:pt>
                <c:pt idx="297">
                  <c:v>1.97</c:v>
                </c:pt>
                <c:pt idx="298">
                  <c:v>1.98</c:v>
                </c:pt>
                <c:pt idx="299">
                  <c:v>1.99</c:v>
                </c:pt>
                <c:pt idx="300">
                  <c:v>2</c:v>
                </c:pt>
                <c:pt idx="301">
                  <c:v>2.0099999999999998</c:v>
                </c:pt>
                <c:pt idx="302">
                  <c:v>2.02</c:v>
                </c:pt>
                <c:pt idx="303">
                  <c:v>2.0299999999999998</c:v>
                </c:pt>
                <c:pt idx="304">
                  <c:v>2.04</c:v>
                </c:pt>
                <c:pt idx="305">
                  <c:v>2.0499999999999998</c:v>
                </c:pt>
                <c:pt idx="306">
                  <c:v>2.06</c:v>
                </c:pt>
                <c:pt idx="307">
                  <c:v>2.0699999999999998</c:v>
                </c:pt>
                <c:pt idx="308">
                  <c:v>2.08</c:v>
                </c:pt>
                <c:pt idx="309">
                  <c:v>2.09</c:v>
                </c:pt>
                <c:pt idx="310">
                  <c:v>2.1</c:v>
                </c:pt>
                <c:pt idx="311">
                  <c:v>2.11</c:v>
                </c:pt>
                <c:pt idx="312">
                  <c:v>2.12</c:v>
                </c:pt>
                <c:pt idx="313">
                  <c:v>2.13</c:v>
                </c:pt>
                <c:pt idx="314">
                  <c:v>2.14</c:v>
                </c:pt>
                <c:pt idx="315">
                  <c:v>2.15</c:v>
                </c:pt>
                <c:pt idx="316">
                  <c:v>2.16</c:v>
                </c:pt>
                <c:pt idx="317">
                  <c:v>2.17</c:v>
                </c:pt>
                <c:pt idx="318">
                  <c:v>2.1800000000000002</c:v>
                </c:pt>
                <c:pt idx="319">
                  <c:v>2.19</c:v>
                </c:pt>
                <c:pt idx="320">
                  <c:v>2.2000000000000002</c:v>
                </c:pt>
                <c:pt idx="321">
                  <c:v>2.21</c:v>
                </c:pt>
                <c:pt idx="322">
                  <c:v>2.2200000000000002</c:v>
                </c:pt>
                <c:pt idx="323">
                  <c:v>2.23</c:v>
                </c:pt>
                <c:pt idx="324">
                  <c:v>2.2400000000000002</c:v>
                </c:pt>
                <c:pt idx="325">
                  <c:v>2.25</c:v>
                </c:pt>
                <c:pt idx="326">
                  <c:v>2.2599999999999998</c:v>
                </c:pt>
                <c:pt idx="327">
                  <c:v>2.27</c:v>
                </c:pt>
                <c:pt idx="328">
                  <c:v>2.2799999999999998</c:v>
                </c:pt>
                <c:pt idx="329">
                  <c:v>2.29</c:v>
                </c:pt>
                <c:pt idx="330">
                  <c:v>2.2999999999999998</c:v>
                </c:pt>
                <c:pt idx="331">
                  <c:v>2.31</c:v>
                </c:pt>
                <c:pt idx="332">
                  <c:v>2.3199999999999998</c:v>
                </c:pt>
                <c:pt idx="333">
                  <c:v>2.33</c:v>
                </c:pt>
                <c:pt idx="334">
                  <c:v>2.34</c:v>
                </c:pt>
                <c:pt idx="335">
                  <c:v>2.35</c:v>
                </c:pt>
                <c:pt idx="336">
                  <c:v>2.36</c:v>
                </c:pt>
                <c:pt idx="337">
                  <c:v>2.37</c:v>
                </c:pt>
                <c:pt idx="338">
                  <c:v>2.38</c:v>
                </c:pt>
                <c:pt idx="339">
                  <c:v>2.39</c:v>
                </c:pt>
                <c:pt idx="340">
                  <c:v>2.4</c:v>
                </c:pt>
                <c:pt idx="341">
                  <c:v>2.41</c:v>
                </c:pt>
                <c:pt idx="342">
                  <c:v>2.42</c:v>
                </c:pt>
                <c:pt idx="343">
                  <c:v>2.4300000000000002</c:v>
                </c:pt>
                <c:pt idx="344">
                  <c:v>2.44</c:v>
                </c:pt>
                <c:pt idx="345">
                  <c:v>2.4500000000000002</c:v>
                </c:pt>
                <c:pt idx="346">
                  <c:v>2.46</c:v>
                </c:pt>
                <c:pt idx="347">
                  <c:v>2.4700000000000002</c:v>
                </c:pt>
                <c:pt idx="348">
                  <c:v>2.48</c:v>
                </c:pt>
                <c:pt idx="349">
                  <c:v>2.4900000000000002</c:v>
                </c:pt>
                <c:pt idx="350">
                  <c:v>2.5</c:v>
                </c:pt>
                <c:pt idx="351">
                  <c:v>2.5099999999999998</c:v>
                </c:pt>
                <c:pt idx="352">
                  <c:v>2.52</c:v>
                </c:pt>
                <c:pt idx="353">
                  <c:v>2.5299999999999998</c:v>
                </c:pt>
                <c:pt idx="354">
                  <c:v>2.54</c:v>
                </c:pt>
                <c:pt idx="355">
                  <c:v>2.5499999999999998</c:v>
                </c:pt>
                <c:pt idx="356">
                  <c:v>2.56</c:v>
                </c:pt>
                <c:pt idx="357">
                  <c:v>2.57</c:v>
                </c:pt>
                <c:pt idx="358">
                  <c:v>2.58</c:v>
                </c:pt>
                <c:pt idx="359">
                  <c:v>2.59</c:v>
                </c:pt>
                <c:pt idx="360">
                  <c:v>2.6</c:v>
                </c:pt>
                <c:pt idx="361">
                  <c:v>2.61</c:v>
                </c:pt>
                <c:pt idx="362">
                  <c:v>2.62</c:v>
                </c:pt>
                <c:pt idx="363">
                  <c:v>2.63</c:v>
                </c:pt>
                <c:pt idx="364">
                  <c:v>2.64</c:v>
                </c:pt>
                <c:pt idx="365">
                  <c:v>2.65</c:v>
                </c:pt>
                <c:pt idx="366">
                  <c:v>2.66</c:v>
                </c:pt>
                <c:pt idx="367">
                  <c:v>2.67</c:v>
                </c:pt>
                <c:pt idx="368">
                  <c:v>2.68</c:v>
                </c:pt>
                <c:pt idx="369">
                  <c:v>2.69</c:v>
                </c:pt>
                <c:pt idx="370">
                  <c:v>2.7</c:v>
                </c:pt>
                <c:pt idx="371">
                  <c:v>2.71</c:v>
                </c:pt>
                <c:pt idx="372">
                  <c:v>2.72</c:v>
                </c:pt>
                <c:pt idx="373">
                  <c:v>2.73</c:v>
                </c:pt>
                <c:pt idx="374">
                  <c:v>2.74</c:v>
                </c:pt>
                <c:pt idx="375">
                  <c:v>2.75</c:v>
                </c:pt>
                <c:pt idx="376">
                  <c:v>2.76</c:v>
                </c:pt>
                <c:pt idx="377">
                  <c:v>2.77</c:v>
                </c:pt>
                <c:pt idx="378">
                  <c:v>2.78</c:v>
                </c:pt>
                <c:pt idx="379">
                  <c:v>2.79</c:v>
                </c:pt>
                <c:pt idx="380">
                  <c:v>2.8</c:v>
                </c:pt>
                <c:pt idx="381">
                  <c:v>2.81</c:v>
                </c:pt>
                <c:pt idx="382">
                  <c:v>2.82</c:v>
                </c:pt>
                <c:pt idx="383">
                  <c:v>2.83</c:v>
                </c:pt>
                <c:pt idx="384">
                  <c:v>2.84</c:v>
                </c:pt>
                <c:pt idx="385">
                  <c:v>2.85</c:v>
                </c:pt>
                <c:pt idx="386">
                  <c:v>2.86</c:v>
                </c:pt>
                <c:pt idx="387">
                  <c:v>2.87</c:v>
                </c:pt>
                <c:pt idx="388">
                  <c:v>2.88</c:v>
                </c:pt>
                <c:pt idx="389">
                  <c:v>2.89</c:v>
                </c:pt>
                <c:pt idx="390">
                  <c:v>2.9</c:v>
                </c:pt>
                <c:pt idx="391">
                  <c:v>2.91</c:v>
                </c:pt>
                <c:pt idx="392">
                  <c:v>2.92</c:v>
                </c:pt>
                <c:pt idx="393">
                  <c:v>2.93</c:v>
                </c:pt>
                <c:pt idx="394">
                  <c:v>2.94</c:v>
                </c:pt>
                <c:pt idx="395">
                  <c:v>2.95</c:v>
                </c:pt>
                <c:pt idx="396">
                  <c:v>2.96</c:v>
                </c:pt>
                <c:pt idx="397">
                  <c:v>2.97</c:v>
                </c:pt>
                <c:pt idx="398">
                  <c:v>2.98</c:v>
                </c:pt>
                <c:pt idx="399">
                  <c:v>2.99</c:v>
                </c:pt>
                <c:pt idx="400">
                  <c:v>3</c:v>
                </c:pt>
                <c:pt idx="401">
                  <c:v>3.01</c:v>
                </c:pt>
                <c:pt idx="402">
                  <c:v>3.02</c:v>
                </c:pt>
                <c:pt idx="403">
                  <c:v>3.03</c:v>
                </c:pt>
                <c:pt idx="404">
                  <c:v>3.04</c:v>
                </c:pt>
                <c:pt idx="405">
                  <c:v>3.05</c:v>
                </c:pt>
                <c:pt idx="406">
                  <c:v>3.06</c:v>
                </c:pt>
                <c:pt idx="407">
                  <c:v>3.07</c:v>
                </c:pt>
                <c:pt idx="408">
                  <c:v>3.08</c:v>
                </c:pt>
                <c:pt idx="409">
                  <c:v>3.09</c:v>
                </c:pt>
                <c:pt idx="410">
                  <c:v>3.1</c:v>
                </c:pt>
                <c:pt idx="411">
                  <c:v>3.11</c:v>
                </c:pt>
                <c:pt idx="412">
                  <c:v>3.12</c:v>
                </c:pt>
                <c:pt idx="413">
                  <c:v>3.13</c:v>
                </c:pt>
                <c:pt idx="414">
                  <c:v>3.14</c:v>
                </c:pt>
                <c:pt idx="415">
                  <c:v>3.15</c:v>
                </c:pt>
                <c:pt idx="416">
                  <c:v>3.16</c:v>
                </c:pt>
                <c:pt idx="417">
                  <c:v>3.17</c:v>
                </c:pt>
                <c:pt idx="418">
                  <c:v>3.18</c:v>
                </c:pt>
                <c:pt idx="419">
                  <c:v>3.19</c:v>
                </c:pt>
                <c:pt idx="420">
                  <c:v>3.2</c:v>
                </c:pt>
                <c:pt idx="421">
                  <c:v>3.21</c:v>
                </c:pt>
                <c:pt idx="422">
                  <c:v>3.22</c:v>
                </c:pt>
                <c:pt idx="423">
                  <c:v>3.23</c:v>
                </c:pt>
                <c:pt idx="424">
                  <c:v>3.24</c:v>
                </c:pt>
                <c:pt idx="425">
                  <c:v>3.25</c:v>
                </c:pt>
                <c:pt idx="426">
                  <c:v>3.26</c:v>
                </c:pt>
                <c:pt idx="427">
                  <c:v>3.27</c:v>
                </c:pt>
                <c:pt idx="428">
                  <c:v>3.28</c:v>
                </c:pt>
                <c:pt idx="429">
                  <c:v>3.29</c:v>
                </c:pt>
                <c:pt idx="430">
                  <c:v>3.3</c:v>
                </c:pt>
                <c:pt idx="431">
                  <c:v>3.31</c:v>
                </c:pt>
                <c:pt idx="432">
                  <c:v>3.32</c:v>
                </c:pt>
                <c:pt idx="433">
                  <c:v>3.33</c:v>
                </c:pt>
                <c:pt idx="434">
                  <c:v>3.34</c:v>
                </c:pt>
                <c:pt idx="435">
                  <c:v>3.35</c:v>
                </c:pt>
                <c:pt idx="436">
                  <c:v>3.36</c:v>
                </c:pt>
                <c:pt idx="437">
                  <c:v>3.37</c:v>
                </c:pt>
                <c:pt idx="438">
                  <c:v>3.38</c:v>
                </c:pt>
                <c:pt idx="439">
                  <c:v>3.39</c:v>
                </c:pt>
                <c:pt idx="440">
                  <c:v>3.4</c:v>
                </c:pt>
                <c:pt idx="441">
                  <c:v>3.41</c:v>
                </c:pt>
                <c:pt idx="442">
                  <c:v>3.42</c:v>
                </c:pt>
                <c:pt idx="443">
                  <c:v>3.43</c:v>
                </c:pt>
                <c:pt idx="444">
                  <c:v>3.44</c:v>
                </c:pt>
                <c:pt idx="445">
                  <c:v>3.45</c:v>
                </c:pt>
                <c:pt idx="446">
                  <c:v>3.46</c:v>
                </c:pt>
                <c:pt idx="447">
                  <c:v>3.47</c:v>
                </c:pt>
                <c:pt idx="448">
                  <c:v>3.48</c:v>
                </c:pt>
                <c:pt idx="449">
                  <c:v>3.49</c:v>
                </c:pt>
                <c:pt idx="450">
                  <c:v>3.5</c:v>
                </c:pt>
                <c:pt idx="451">
                  <c:v>3.51</c:v>
                </c:pt>
                <c:pt idx="452">
                  <c:v>3.52</c:v>
                </c:pt>
                <c:pt idx="453">
                  <c:v>3.53</c:v>
                </c:pt>
                <c:pt idx="454">
                  <c:v>3.54</c:v>
                </c:pt>
                <c:pt idx="455">
                  <c:v>3.55</c:v>
                </c:pt>
                <c:pt idx="456">
                  <c:v>3.56</c:v>
                </c:pt>
                <c:pt idx="457">
                  <c:v>3.57</c:v>
                </c:pt>
                <c:pt idx="458">
                  <c:v>3.58</c:v>
                </c:pt>
                <c:pt idx="459">
                  <c:v>3.59</c:v>
                </c:pt>
                <c:pt idx="460">
                  <c:v>3.6</c:v>
                </c:pt>
                <c:pt idx="461">
                  <c:v>3.61</c:v>
                </c:pt>
                <c:pt idx="462">
                  <c:v>3.62</c:v>
                </c:pt>
                <c:pt idx="463">
                  <c:v>3.63</c:v>
                </c:pt>
                <c:pt idx="464">
                  <c:v>3.64</c:v>
                </c:pt>
                <c:pt idx="465">
                  <c:v>3.65</c:v>
                </c:pt>
                <c:pt idx="466">
                  <c:v>3.66</c:v>
                </c:pt>
                <c:pt idx="467">
                  <c:v>3.67</c:v>
                </c:pt>
                <c:pt idx="468">
                  <c:v>3.68</c:v>
                </c:pt>
                <c:pt idx="469">
                  <c:v>3.69</c:v>
                </c:pt>
                <c:pt idx="470">
                  <c:v>3.7</c:v>
                </c:pt>
                <c:pt idx="471">
                  <c:v>3.71</c:v>
                </c:pt>
                <c:pt idx="472">
                  <c:v>3.72</c:v>
                </c:pt>
                <c:pt idx="473">
                  <c:v>3.73</c:v>
                </c:pt>
                <c:pt idx="474">
                  <c:v>3.74</c:v>
                </c:pt>
                <c:pt idx="475">
                  <c:v>3.75</c:v>
                </c:pt>
                <c:pt idx="476">
                  <c:v>3.76</c:v>
                </c:pt>
                <c:pt idx="477">
                  <c:v>3.77</c:v>
                </c:pt>
                <c:pt idx="478">
                  <c:v>3.78</c:v>
                </c:pt>
                <c:pt idx="479">
                  <c:v>3.79</c:v>
                </c:pt>
                <c:pt idx="480">
                  <c:v>3.8</c:v>
                </c:pt>
                <c:pt idx="481">
                  <c:v>3.81</c:v>
                </c:pt>
                <c:pt idx="482">
                  <c:v>3.82</c:v>
                </c:pt>
                <c:pt idx="483">
                  <c:v>3.83</c:v>
                </c:pt>
                <c:pt idx="484">
                  <c:v>3.84</c:v>
                </c:pt>
                <c:pt idx="485">
                  <c:v>3.85</c:v>
                </c:pt>
                <c:pt idx="486">
                  <c:v>3.86</c:v>
                </c:pt>
                <c:pt idx="487">
                  <c:v>3.87</c:v>
                </c:pt>
                <c:pt idx="488">
                  <c:v>3.88</c:v>
                </c:pt>
                <c:pt idx="489">
                  <c:v>3.89</c:v>
                </c:pt>
                <c:pt idx="490">
                  <c:v>3.9</c:v>
                </c:pt>
                <c:pt idx="491">
                  <c:v>3.91</c:v>
                </c:pt>
                <c:pt idx="492">
                  <c:v>3.92</c:v>
                </c:pt>
                <c:pt idx="493">
                  <c:v>3.93</c:v>
                </c:pt>
                <c:pt idx="494">
                  <c:v>3.94</c:v>
                </c:pt>
                <c:pt idx="495">
                  <c:v>3.95</c:v>
                </c:pt>
                <c:pt idx="496">
                  <c:v>3.96</c:v>
                </c:pt>
                <c:pt idx="497">
                  <c:v>3.97</c:v>
                </c:pt>
                <c:pt idx="498">
                  <c:v>3.98</c:v>
                </c:pt>
                <c:pt idx="499">
                  <c:v>3.99</c:v>
                </c:pt>
                <c:pt idx="500">
                  <c:v>4</c:v>
                </c:pt>
                <c:pt idx="501">
                  <c:v>4.01</c:v>
                </c:pt>
                <c:pt idx="502">
                  <c:v>4.0199999999999996</c:v>
                </c:pt>
                <c:pt idx="503">
                  <c:v>4.03</c:v>
                </c:pt>
                <c:pt idx="504">
                  <c:v>4.04</c:v>
                </c:pt>
                <c:pt idx="505">
                  <c:v>4.05</c:v>
                </c:pt>
                <c:pt idx="506">
                  <c:v>4.0599999999999996</c:v>
                </c:pt>
                <c:pt idx="507">
                  <c:v>4.07</c:v>
                </c:pt>
                <c:pt idx="508">
                  <c:v>4.08</c:v>
                </c:pt>
                <c:pt idx="509">
                  <c:v>4.09</c:v>
                </c:pt>
                <c:pt idx="510">
                  <c:v>4.0999999999999996</c:v>
                </c:pt>
                <c:pt idx="511">
                  <c:v>4.1100000000000003</c:v>
                </c:pt>
                <c:pt idx="512">
                  <c:v>4.12</c:v>
                </c:pt>
                <c:pt idx="513">
                  <c:v>4.13</c:v>
                </c:pt>
                <c:pt idx="514">
                  <c:v>4.1399999999999997</c:v>
                </c:pt>
                <c:pt idx="515">
                  <c:v>4.1500000000000004</c:v>
                </c:pt>
                <c:pt idx="516">
                  <c:v>4.16</c:v>
                </c:pt>
                <c:pt idx="517">
                  <c:v>4.17</c:v>
                </c:pt>
                <c:pt idx="518">
                  <c:v>4.1800000000000104</c:v>
                </c:pt>
                <c:pt idx="519">
                  <c:v>4.1900000000000004</c:v>
                </c:pt>
                <c:pt idx="520">
                  <c:v>4.2</c:v>
                </c:pt>
                <c:pt idx="521">
                  <c:v>4.21</c:v>
                </c:pt>
                <c:pt idx="522">
                  <c:v>4.22</c:v>
                </c:pt>
                <c:pt idx="523">
                  <c:v>4.2300000000000004</c:v>
                </c:pt>
                <c:pt idx="524">
                  <c:v>4.24</c:v>
                </c:pt>
                <c:pt idx="525">
                  <c:v>4.25</c:v>
                </c:pt>
                <c:pt idx="526">
                  <c:v>4.2600000000000096</c:v>
                </c:pt>
                <c:pt idx="527">
                  <c:v>4.2699999999999996</c:v>
                </c:pt>
                <c:pt idx="528">
                  <c:v>4.28</c:v>
                </c:pt>
                <c:pt idx="529">
                  <c:v>4.29</c:v>
                </c:pt>
                <c:pt idx="530">
                  <c:v>4.3</c:v>
                </c:pt>
                <c:pt idx="531">
                  <c:v>4.3099999999999996</c:v>
                </c:pt>
                <c:pt idx="532">
                  <c:v>4.32</c:v>
                </c:pt>
                <c:pt idx="533">
                  <c:v>4.33</c:v>
                </c:pt>
                <c:pt idx="534">
                  <c:v>4.3400000000000096</c:v>
                </c:pt>
                <c:pt idx="535">
                  <c:v>4.3499999999999996</c:v>
                </c:pt>
                <c:pt idx="536">
                  <c:v>4.3600000000000003</c:v>
                </c:pt>
                <c:pt idx="537">
                  <c:v>4.37</c:v>
                </c:pt>
                <c:pt idx="538">
                  <c:v>4.38</c:v>
                </c:pt>
                <c:pt idx="539">
                  <c:v>4.3900000000000103</c:v>
                </c:pt>
                <c:pt idx="540">
                  <c:v>4.4000000000000004</c:v>
                </c:pt>
                <c:pt idx="541">
                  <c:v>4.41</c:v>
                </c:pt>
                <c:pt idx="542">
                  <c:v>4.4200000000000097</c:v>
                </c:pt>
                <c:pt idx="543">
                  <c:v>4.4300000000000104</c:v>
                </c:pt>
                <c:pt idx="544">
                  <c:v>4.4400000000000004</c:v>
                </c:pt>
                <c:pt idx="545">
                  <c:v>4.45</c:v>
                </c:pt>
                <c:pt idx="546">
                  <c:v>4.46</c:v>
                </c:pt>
                <c:pt idx="547">
                  <c:v>4.4700000000000104</c:v>
                </c:pt>
                <c:pt idx="548">
                  <c:v>4.4800000000000004</c:v>
                </c:pt>
                <c:pt idx="549">
                  <c:v>4.49</c:v>
                </c:pt>
                <c:pt idx="550">
                  <c:v>4.5000000000000098</c:v>
                </c:pt>
                <c:pt idx="551">
                  <c:v>4.5100000000000096</c:v>
                </c:pt>
                <c:pt idx="552">
                  <c:v>4.5199999999999996</c:v>
                </c:pt>
                <c:pt idx="553">
                  <c:v>4.53</c:v>
                </c:pt>
                <c:pt idx="554">
                  <c:v>4.54</c:v>
                </c:pt>
                <c:pt idx="555">
                  <c:v>4.5500000000000096</c:v>
                </c:pt>
                <c:pt idx="556">
                  <c:v>4.5599999999999996</c:v>
                </c:pt>
                <c:pt idx="557">
                  <c:v>4.57</c:v>
                </c:pt>
                <c:pt idx="558">
                  <c:v>4.5800000000000098</c:v>
                </c:pt>
                <c:pt idx="559">
                  <c:v>4.5900000000000096</c:v>
                </c:pt>
                <c:pt idx="560">
                  <c:v>4.5999999999999996</c:v>
                </c:pt>
                <c:pt idx="561">
                  <c:v>4.6100000000000003</c:v>
                </c:pt>
                <c:pt idx="562">
                  <c:v>4.62</c:v>
                </c:pt>
                <c:pt idx="563">
                  <c:v>4.6300000000000097</c:v>
                </c:pt>
                <c:pt idx="564">
                  <c:v>4.6400000000000103</c:v>
                </c:pt>
                <c:pt idx="565">
                  <c:v>4.6500000000000004</c:v>
                </c:pt>
                <c:pt idx="566">
                  <c:v>4.6600000000000099</c:v>
                </c:pt>
                <c:pt idx="567">
                  <c:v>4.6700000000000097</c:v>
                </c:pt>
                <c:pt idx="568">
                  <c:v>4.6800000000000104</c:v>
                </c:pt>
                <c:pt idx="569">
                  <c:v>4.6900000000000004</c:v>
                </c:pt>
                <c:pt idx="570">
                  <c:v>4.7</c:v>
                </c:pt>
                <c:pt idx="571">
                  <c:v>4.7100000000000097</c:v>
                </c:pt>
                <c:pt idx="572">
                  <c:v>4.7200000000000104</c:v>
                </c:pt>
                <c:pt idx="573">
                  <c:v>4.7300000000000004</c:v>
                </c:pt>
                <c:pt idx="574">
                  <c:v>4.74000000000001</c:v>
                </c:pt>
                <c:pt idx="575">
                  <c:v>4.7500000000000098</c:v>
                </c:pt>
                <c:pt idx="576">
                  <c:v>4.7600000000000096</c:v>
                </c:pt>
                <c:pt idx="577">
                  <c:v>4.7699999999999996</c:v>
                </c:pt>
                <c:pt idx="578">
                  <c:v>4.78</c:v>
                </c:pt>
                <c:pt idx="579">
                  <c:v>4.7900000000000098</c:v>
                </c:pt>
                <c:pt idx="580">
                  <c:v>4.8000000000000096</c:v>
                </c:pt>
                <c:pt idx="581">
                  <c:v>4.8099999999999996</c:v>
                </c:pt>
                <c:pt idx="582">
                  <c:v>4.8200000000000101</c:v>
                </c:pt>
                <c:pt idx="583">
                  <c:v>4.8300000000000098</c:v>
                </c:pt>
                <c:pt idx="584">
                  <c:v>4.8400000000000096</c:v>
                </c:pt>
                <c:pt idx="585">
                  <c:v>4.8499999999999996</c:v>
                </c:pt>
                <c:pt idx="586">
                  <c:v>4.8600000000000003</c:v>
                </c:pt>
                <c:pt idx="587">
                  <c:v>4.8700000000000099</c:v>
                </c:pt>
                <c:pt idx="588">
                  <c:v>4.8800000000000097</c:v>
                </c:pt>
                <c:pt idx="589">
                  <c:v>4.8900000000000103</c:v>
                </c:pt>
                <c:pt idx="590">
                  <c:v>4.9000000000000101</c:v>
                </c:pt>
                <c:pt idx="591">
                  <c:v>4.9100000000000099</c:v>
                </c:pt>
                <c:pt idx="592">
                  <c:v>4.9200000000000097</c:v>
                </c:pt>
                <c:pt idx="593">
                  <c:v>4.9300000000000104</c:v>
                </c:pt>
                <c:pt idx="594">
                  <c:v>4.9400000000000004</c:v>
                </c:pt>
                <c:pt idx="595">
                  <c:v>4.9500000000000099</c:v>
                </c:pt>
                <c:pt idx="596">
                  <c:v>4.9600000000000097</c:v>
                </c:pt>
                <c:pt idx="597">
                  <c:v>4.9700000000000104</c:v>
                </c:pt>
                <c:pt idx="598">
                  <c:v>4.9800000000000102</c:v>
                </c:pt>
                <c:pt idx="599">
                  <c:v>4.99000000000001</c:v>
                </c:pt>
                <c:pt idx="600">
                  <c:v>5.0000000000000098</c:v>
                </c:pt>
                <c:pt idx="601">
                  <c:v>5.0100000000000096</c:v>
                </c:pt>
                <c:pt idx="602">
                  <c:v>5.0199999999999996</c:v>
                </c:pt>
                <c:pt idx="603">
                  <c:v>5.03000000000001</c:v>
                </c:pt>
                <c:pt idx="604">
                  <c:v>5.0400000000000098</c:v>
                </c:pt>
                <c:pt idx="605">
                  <c:v>5.0500000000000096</c:v>
                </c:pt>
                <c:pt idx="606">
                  <c:v>5.0600000000000103</c:v>
                </c:pt>
                <c:pt idx="607">
                  <c:v>5.0700000000000101</c:v>
                </c:pt>
                <c:pt idx="608">
                  <c:v>5.0800000000000098</c:v>
                </c:pt>
                <c:pt idx="609">
                  <c:v>5.0900000000000096</c:v>
                </c:pt>
                <c:pt idx="610">
                  <c:v>5.0999999999999996</c:v>
                </c:pt>
                <c:pt idx="611">
                  <c:v>5.1100000000000101</c:v>
                </c:pt>
                <c:pt idx="612">
                  <c:v>5.1200000000000099</c:v>
                </c:pt>
                <c:pt idx="613">
                  <c:v>5.1300000000000097</c:v>
                </c:pt>
                <c:pt idx="614">
                  <c:v>5.1400000000000103</c:v>
                </c:pt>
                <c:pt idx="615">
                  <c:v>5.1500000000000101</c:v>
                </c:pt>
                <c:pt idx="616">
                  <c:v>5.1600000000000099</c:v>
                </c:pt>
                <c:pt idx="617">
                  <c:v>5.1700000000000097</c:v>
                </c:pt>
                <c:pt idx="618">
                  <c:v>5.1800000000000104</c:v>
                </c:pt>
                <c:pt idx="619">
                  <c:v>5.1900000000000102</c:v>
                </c:pt>
                <c:pt idx="620">
                  <c:v>5.2000000000000099</c:v>
                </c:pt>
              </c:numCache>
            </c:numRef>
          </c:xVal>
          <c:yVal>
            <c:numRef>
              <c:f>'projectile new'!$C$35:$C$655</c:f>
              <c:numCache>
                <c:formatCode>0.0</c:formatCode>
                <c:ptCount val="621"/>
                <c:pt idx="0">
                  <c:v>-91</c:v>
                </c:pt>
                <c:pt idx="1">
                  <c:v>-89.881600000000006</c:v>
                </c:pt>
                <c:pt idx="2">
                  <c:v>-88.766400000000004</c:v>
                </c:pt>
                <c:pt idx="3">
                  <c:v>-87.654399999999995</c:v>
                </c:pt>
                <c:pt idx="4">
                  <c:v>-86.545599999999993</c:v>
                </c:pt>
                <c:pt idx="5">
                  <c:v>-85.44</c:v>
                </c:pt>
                <c:pt idx="6">
                  <c:v>-84.337599999999981</c:v>
                </c:pt>
                <c:pt idx="7">
                  <c:v>-83.238400000000013</c:v>
                </c:pt>
                <c:pt idx="8">
                  <c:v>-82.142400000000009</c:v>
                </c:pt>
                <c:pt idx="9">
                  <c:v>-81.049599999999998</c:v>
                </c:pt>
                <c:pt idx="10">
                  <c:v>-79.960000000000008</c:v>
                </c:pt>
                <c:pt idx="11">
                  <c:v>-78.87360000000001</c:v>
                </c:pt>
                <c:pt idx="12">
                  <c:v>-77.790400000000005</c:v>
                </c:pt>
                <c:pt idx="13">
                  <c:v>-76.710399999999993</c:v>
                </c:pt>
                <c:pt idx="14">
                  <c:v>-75.633600000000001</c:v>
                </c:pt>
                <c:pt idx="15">
                  <c:v>-74.56</c:v>
                </c:pt>
                <c:pt idx="16">
                  <c:v>-73.489599999999996</c:v>
                </c:pt>
                <c:pt idx="17">
                  <c:v>-72.422399999999996</c:v>
                </c:pt>
                <c:pt idx="18">
                  <c:v>-71.358399999999989</c:v>
                </c:pt>
                <c:pt idx="19">
                  <c:v>-70.297600000000017</c:v>
                </c:pt>
                <c:pt idx="20">
                  <c:v>-69.240000000000009</c:v>
                </c:pt>
                <c:pt idx="21">
                  <c:v>-68.185600000000008</c:v>
                </c:pt>
                <c:pt idx="22">
                  <c:v>-67.134399999999999</c:v>
                </c:pt>
                <c:pt idx="23">
                  <c:v>-66.086399999999998</c:v>
                </c:pt>
                <c:pt idx="24">
                  <c:v>-65.041600000000003</c:v>
                </c:pt>
                <c:pt idx="25">
                  <c:v>-64</c:v>
                </c:pt>
                <c:pt idx="26">
                  <c:v>-62.961600000000004</c:v>
                </c:pt>
                <c:pt idx="27">
                  <c:v>-61.926400000000001</c:v>
                </c:pt>
                <c:pt idx="28">
                  <c:v>-60.89439999999999</c:v>
                </c:pt>
                <c:pt idx="29">
                  <c:v>-59.865600000000001</c:v>
                </c:pt>
                <c:pt idx="30">
                  <c:v>-58.839999999999996</c:v>
                </c:pt>
                <c:pt idx="31">
                  <c:v>-57.817599999999992</c:v>
                </c:pt>
                <c:pt idx="32">
                  <c:v>-56.798400000000008</c:v>
                </c:pt>
                <c:pt idx="33">
                  <c:v>-55.782400000000003</c:v>
                </c:pt>
                <c:pt idx="34">
                  <c:v>-54.769600000000004</c:v>
                </c:pt>
                <c:pt idx="35">
                  <c:v>-53.76</c:v>
                </c:pt>
                <c:pt idx="36">
                  <c:v>-52.753600000000006</c:v>
                </c:pt>
                <c:pt idx="37">
                  <c:v>-51.750399999999999</c:v>
                </c:pt>
                <c:pt idx="38">
                  <c:v>-50.750399999999999</c:v>
                </c:pt>
                <c:pt idx="39">
                  <c:v>-49.753599999999999</c:v>
                </c:pt>
                <c:pt idx="40">
                  <c:v>-48.76</c:v>
                </c:pt>
                <c:pt idx="41">
                  <c:v>-47.769599999999997</c:v>
                </c:pt>
                <c:pt idx="42">
                  <c:v>-46.782399999999996</c:v>
                </c:pt>
                <c:pt idx="43">
                  <c:v>-45.798399999999994</c:v>
                </c:pt>
                <c:pt idx="44">
                  <c:v>-44.817600000000006</c:v>
                </c:pt>
                <c:pt idx="45">
                  <c:v>-43.84</c:v>
                </c:pt>
                <c:pt idx="46">
                  <c:v>-42.865600000000001</c:v>
                </c:pt>
                <c:pt idx="47">
                  <c:v>-41.894400000000005</c:v>
                </c:pt>
                <c:pt idx="48">
                  <c:v>-40.926400000000001</c:v>
                </c:pt>
                <c:pt idx="49">
                  <c:v>-39.961599999999997</c:v>
                </c:pt>
                <c:pt idx="50">
                  <c:v>-39</c:v>
                </c:pt>
                <c:pt idx="51">
                  <c:v>-38.041600000000003</c:v>
                </c:pt>
                <c:pt idx="52">
                  <c:v>-37.086399999999998</c:v>
                </c:pt>
                <c:pt idx="53">
                  <c:v>-36.134399999999992</c:v>
                </c:pt>
                <c:pt idx="54">
                  <c:v>-35.185600000000008</c:v>
                </c:pt>
                <c:pt idx="55">
                  <c:v>-34.24</c:v>
                </c:pt>
                <c:pt idx="56">
                  <c:v>-33.297600000000003</c:v>
                </c:pt>
                <c:pt idx="57">
                  <c:v>-32.358399999999904</c:v>
                </c:pt>
                <c:pt idx="58">
                  <c:v>-31.422399999999904</c:v>
                </c:pt>
                <c:pt idx="59">
                  <c:v>-30.489599999999907</c:v>
                </c:pt>
                <c:pt idx="60">
                  <c:v>-29.55999999999991</c:v>
                </c:pt>
                <c:pt idx="61">
                  <c:v>-28.633599999999909</c:v>
                </c:pt>
                <c:pt idx="62">
                  <c:v>-27.710399999999908</c:v>
                </c:pt>
                <c:pt idx="63">
                  <c:v>-26.790399999999906</c:v>
                </c:pt>
                <c:pt idx="64">
                  <c:v>-25.873599999999907</c:v>
                </c:pt>
                <c:pt idx="65">
                  <c:v>-24.959999999999908</c:v>
                </c:pt>
                <c:pt idx="66">
                  <c:v>-24.049599999999909</c:v>
                </c:pt>
                <c:pt idx="67">
                  <c:v>-23.14239999999991</c:v>
                </c:pt>
                <c:pt idx="68">
                  <c:v>-22.23839999999991</c:v>
                </c:pt>
                <c:pt idx="69">
                  <c:v>-21.33759999999991</c:v>
                </c:pt>
                <c:pt idx="70">
                  <c:v>-20.439999999999909</c:v>
                </c:pt>
                <c:pt idx="71">
                  <c:v>-19.545599999999908</c:v>
                </c:pt>
                <c:pt idx="72">
                  <c:v>-18.65439999999991</c:v>
                </c:pt>
                <c:pt idx="73">
                  <c:v>-17.766399999999916</c:v>
                </c:pt>
                <c:pt idx="74">
                  <c:v>-16.88159999999991</c:v>
                </c:pt>
                <c:pt idx="75">
                  <c:v>-15.999999999999915</c:v>
                </c:pt>
                <c:pt idx="76">
                  <c:v>-15.12159999999991</c:v>
                </c:pt>
                <c:pt idx="77">
                  <c:v>-14.246399999999912</c:v>
                </c:pt>
                <c:pt idx="78">
                  <c:v>-13.374399999999913</c:v>
                </c:pt>
                <c:pt idx="79">
                  <c:v>-12.505599999999912</c:v>
                </c:pt>
                <c:pt idx="80">
                  <c:v>-11.639999999999915</c:v>
                </c:pt>
                <c:pt idx="81">
                  <c:v>-10.777599999999914</c:v>
                </c:pt>
                <c:pt idx="82">
                  <c:v>-9.9183999999999148</c:v>
                </c:pt>
                <c:pt idx="83">
                  <c:v>-9.0623999999999167</c:v>
                </c:pt>
                <c:pt idx="84">
                  <c:v>-8.2095999999999165</c:v>
                </c:pt>
                <c:pt idx="85">
                  <c:v>-7.3599999999999151</c:v>
                </c:pt>
                <c:pt idx="86">
                  <c:v>-6.513599999999915</c:v>
                </c:pt>
                <c:pt idx="87">
                  <c:v>-5.6703999999999164</c:v>
                </c:pt>
                <c:pt idx="88">
                  <c:v>-4.8303999999999157</c:v>
                </c:pt>
                <c:pt idx="89">
                  <c:v>-3.9935999999999172</c:v>
                </c:pt>
                <c:pt idx="90">
                  <c:v>-3.1599999999999167</c:v>
                </c:pt>
                <c:pt idx="91">
                  <c:v>-2.3295999999999166</c:v>
                </c:pt>
                <c:pt idx="92">
                  <c:v>-1.5023999999999178</c:v>
                </c:pt>
                <c:pt idx="93">
                  <c:v>-0.67839999999991751</c:v>
                </c:pt>
                <c:pt idx="94">
                  <c:v>0.14240000000007386</c:v>
                </c:pt>
                <c:pt idx="95">
                  <c:v>0.96000000000008201</c:v>
                </c:pt>
                <c:pt idx="96">
                  <c:v>1.774400000000081</c:v>
                </c:pt>
                <c:pt idx="97">
                  <c:v>2.5856000000000812</c:v>
                </c:pt>
                <c:pt idx="98">
                  <c:v>3.3936000000000806</c:v>
                </c:pt>
                <c:pt idx="99">
                  <c:v>4.1984000000000794</c:v>
                </c:pt>
                <c:pt idx="100">
                  <c:v>5</c:v>
                </c:pt>
                <c:pt idx="101">
                  <c:v>5.7984</c:v>
                </c:pt>
                <c:pt idx="102">
                  <c:v>6.5935999999999995</c:v>
                </c:pt>
                <c:pt idx="103">
                  <c:v>7.3856000000000002</c:v>
                </c:pt>
                <c:pt idx="104">
                  <c:v>8.1743999999999986</c:v>
                </c:pt>
                <c:pt idx="105">
                  <c:v>8.9600000000000009</c:v>
                </c:pt>
                <c:pt idx="106">
                  <c:v>9.7424000000000071</c:v>
                </c:pt>
                <c:pt idx="107">
                  <c:v>10.521600000000008</c:v>
                </c:pt>
                <c:pt idx="108">
                  <c:v>11.297600000000008</c:v>
                </c:pt>
                <c:pt idx="109">
                  <c:v>12.070400000000006</c:v>
                </c:pt>
                <c:pt idx="110">
                  <c:v>12.84</c:v>
                </c:pt>
                <c:pt idx="111">
                  <c:v>13.606400000000001</c:v>
                </c:pt>
                <c:pt idx="112">
                  <c:v>14.3696</c:v>
                </c:pt>
                <c:pt idx="113">
                  <c:v>15.1296</c:v>
                </c:pt>
                <c:pt idx="114">
                  <c:v>15.886400000000004</c:v>
                </c:pt>
                <c:pt idx="115">
                  <c:v>16.64</c:v>
                </c:pt>
                <c:pt idx="116">
                  <c:v>17.3904</c:v>
                </c:pt>
                <c:pt idx="117">
                  <c:v>18.137600000000003</c:v>
                </c:pt>
                <c:pt idx="118">
                  <c:v>18.881599999999999</c:v>
                </c:pt>
                <c:pt idx="119">
                  <c:v>19.622399999999999</c:v>
                </c:pt>
                <c:pt idx="120">
                  <c:v>20.36</c:v>
                </c:pt>
                <c:pt idx="121">
                  <c:v>21.0944</c:v>
                </c:pt>
                <c:pt idx="122">
                  <c:v>21.825600000000001</c:v>
                </c:pt>
                <c:pt idx="123">
                  <c:v>22.553600000000003</c:v>
                </c:pt>
                <c:pt idx="124">
                  <c:v>23.278399999999998</c:v>
                </c:pt>
                <c:pt idx="125">
                  <c:v>24</c:v>
                </c:pt>
                <c:pt idx="126">
                  <c:v>24.718399999999999</c:v>
                </c:pt>
                <c:pt idx="127">
                  <c:v>25.433600000000002</c:v>
                </c:pt>
                <c:pt idx="128">
                  <c:v>26.145600000000002</c:v>
                </c:pt>
                <c:pt idx="129">
                  <c:v>26.854399999999998</c:v>
                </c:pt>
                <c:pt idx="130">
                  <c:v>27.56</c:v>
                </c:pt>
                <c:pt idx="131">
                  <c:v>28.2624</c:v>
                </c:pt>
                <c:pt idx="132">
                  <c:v>28.961600000000001</c:v>
                </c:pt>
                <c:pt idx="133">
                  <c:v>29.657600000000002</c:v>
                </c:pt>
                <c:pt idx="134">
                  <c:v>30.350400000000004</c:v>
                </c:pt>
                <c:pt idx="135">
                  <c:v>31.04</c:v>
                </c:pt>
                <c:pt idx="136">
                  <c:v>31.726399999999998</c:v>
                </c:pt>
                <c:pt idx="137">
                  <c:v>32.409600000000005</c:v>
                </c:pt>
                <c:pt idx="138">
                  <c:v>33.089599999999997</c:v>
                </c:pt>
                <c:pt idx="139">
                  <c:v>33.766400000000004</c:v>
                </c:pt>
                <c:pt idx="140">
                  <c:v>34.44</c:v>
                </c:pt>
                <c:pt idx="141">
                  <c:v>35.110399999999998</c:v>
                </c:pt>
                <c:pt idx="142">
                  <c:v>35.7776</c:v>
                </c:pt>
                <c:pt idx="143">
                  <c:v>36.441600000000001</c:v>
                </c:pt>
                <c:pt idx="144">
                  <c:v>37.102400000000003</c:v>
                </c:pt>
                <c:pt idx="145">
                  <c:v>37.76</c:v>
                </c:pt>
                <c:pt idx="146">
                  <c:v>38.414400000000001</c:v>
                </c:pt>
                <c:pt idx="147">
                  <c:v>39.065599999999996</c:v>
                </c:pt>
                <c:pt idx="148">
                  <c:v>39.7136</c:v>
                </c:pt>
                <c:pt idx="149">
                  <c:v>40.358400000000003</c:v>
                </c:pt>
                <c:pt idx="150">
                  <c:v>41</c:v>
                </c:pt>
                <c:pt idx="151">
                  <c:v>41.638399999999997</c:v>
                </c:pt>
                <c:pt idx="152">
                  <c:v>42.273600000000002</c:v>
                </c:pt>
                <c:pt idx="153">
                  <c:v>42.905600000000007</c:v>
                </c:pt>
                <c:pt idx="154">
                  <c:v>43.534400000000005</c:v>
                </c:pt>
                <c:pt idx="155">
                  <c:v>44.16</c:v>
                </c:pt>
                <c:pt idx="156">
                  <c:v>44.782400000000003</c:v>
                </c:pt>
                <c:pt idx="157">
                  <c:v>45.401599999999995</c:v>
                </c:pt>
                <c:pt idx="158">
                  <c:v>46.017600000000002</c:v>
                </c:pt>
                <c:pt idx="159">
                  <c:v>46.630399999999995</c:v>
                </c:pt>
                <c:pt idx="160">
                  <c:v>47.24</c:v>
                </c:pt>
                <c:pt idx="161">
                  <c:v>47.846399999999996</c:v>
                </c:pt>
                <c:pt idx="162">
                  <c:v>48.449600000000004</c:v>
                </c:pt>
                <c:pt idx="163">
                  <c:v>49.049599999999998</c:v>
                </c:pt>
                <c:pt idx="164">
                  <c:v>49.6464</c:v>
                </c:pt>
                <c:pt idx="165">
                  <c:v>50.24</c:v>
                </c:pt>
                <c:pt idx="166">
                  <c:v>50.830400000000004</c:v>
                </c:pt>
                <c:pt idx="167">
                  <c:v>51.4176</c:v>
                </c:pt>
                <c:pt idx="168">
                  <c:v>52.001600000000003</c:v>
                </c:pt>
                <c:pt idx="169">
                  <c:v>52.5824</c:v>
                </c:pt>
                <c:pt idx="170">
                  <c:v>53.160000000000004</c:v>
                </c:pt>
                <c:pt idx="171">
                  <c:v>53.734399999999994</c:v>
                </c:pt>
                <c:pt idx="172">
                  <c:v>54.305599999999998</c:v>
                </c:pt>
                <c:pt idx="173">
                  <c:v>54.873599999999996</c:v>
                </c:pt>
                <c:pt idx="174">
                  <c:v>55.438400000000001</c:v>
                </c:pt>
                <c:pt idx="175">
                  <c:v>56</c:v>
                </c:pt>
                <c:pt idx="176">
                  <c:v>56.558399999999999</c:v>
                </c:pt>
                <c:pt idx="177">
                  <c:v>57.113599999999991</c:v>
                </c:pt>
                <c:pt idx="178">
                  <c:v>57.665600000000005</c:v>
                </c:pt>
                <c:pt idx="179">
                  <c:v>58.214399999999998</c:v>
                </c:pt>
                <c:pt idx="180">
                  <c:v>58.76</c:v>
                </c:pt>
                <c:pt idx="181">
                  <c:v>59.302400000000006</c:v>
                </c:pt>
                <c:pt idx="182">
                  <c:v>59.8416</c:v>
                </c:pt>
                <c:pt idx="183">
                  <c:v>60.377599999999994</c:v>
                </c:pt>
                <c:pt idx="184">
                  <c:v>60.910400000000003</c:v>
                </c:pt>
                <c:pt idx="185">
                  <c:v>61.44</c:v>
                </c:pt>
                <c:pt idx="186">
                  <c:v>61.9664</c:v>
                </c:pt>
                <c:pt idx="187">
                  <c:v>62.489599999999996</c:v>
                </c:pt>
                <c:pt idx="188">
                  <c:v>63.009600000000006</c:v>
                </c:pt>
                <c:pt idx="189">
                  <c:v>63.526400000000002</c:v>
                </c:pt>
                <c:pt idx="190">
                  <c:v>64.039999999999992</c:v>
                </c:pt>
                <c:pt idx="191">
                  <c:v>64.550399999999996</c:v>
                </c:pt>
                <c:pt idx="192">
                  <c:v>65.057600000000008</c:v>
                </c:pt>
                <c:pt idx="193">
                  <c:v>65.561599999999999</c:v>
                </c:pt>
                <c:pt idx="194">
                  <c:v>66.062399999999997</c:v>
                </c:pt>
                <c:pt idx="195">
                  <c:v>66.56</c:v>
                </c:pt>
                <c:pt idx="196">
                  <c:v>67.054400000000001</c:v>
                </c:pt>
                <c:pt idx="197">
                  <c:v>67.545599999999993</c:v>
                </c:pt>
                <c:pt idx="198">
                  <c:v>68.033600000000007</c:v>
                </c:pt>
                <c:pt idx="199">
                  <c:v>68.5184</c:v>
                </c:pt>
                <c:pt idx="200">
                  <c:v>69</c:v>
                </c:pt>
                <c:pt idx="201">
                  <c:v>69.478399999999993</c:v>
                </c:pt>
                <c:pt idx="202">
                  <c:v>69.953599999999994</c:v>
                </c:pt>
                <c:pt idx="203">
                  <c:v>70.425600000000003</c:v>
                </c:pt>
                <c:pt idx="204">
                  <c:v>70.894400000000005</c:v>
                </c:pt>
                <c:pt idx="205">
                  <c:v>71.36</c:v>
                </c:pt>
                <c:pt idx="206">
                  <c:v>71.822400000000016</c:v>
                </c:pt>
                <c:pt idx="207">
                  <c:v>72.281600000000012</c:v>
                </c:pt>
                <c:pt idx="208">
                  <c:v>72.7376</c:v>
                </c:pt>
                <c:pt idx="209">
                  <c:v>73.190399999999997</c:v>
                </c:pt>
                <c:pt idx="210">
                  <c:v>73.64</c:v>
                </c:pt>
                <c:pt idx="211">
                  <c:v>74.086400000000012</c:v>
                </c:pt>
                <c:pt idx="212">
                  <c:v>74.529600000000002</c:v>
                </c:pt>
                <c:pt idx="213">
                  <c:v>74.9696</c:v>
                </c:pt>
                <c:pt idx="214">
                  <c:v>75.406399999999991</c:v>
                </c:pt>
                <c:pt idx="215">
                  <c:v>75.84</c:v>
                </c:pt>
                <c:pt idx="216">
                  <c:v>76.270399999999995</c:v>
                </c:pt>
                <c:pt idx="217">
                  <c:v>76.697599999999994</c:v>
                </c:pt>
                <c:pt idx="218">
                  <c:v>77.121600000000001</c:v>
                </c:pt>
                <c:pt idx="219">
                  <c:v>77.542399999999986</c:v>
                </c:pt>
                <c:pt idx="220">
                  <c:v>77.960000000000008</c:v>
                </c:pt>
                <c:pt idx="221">
                  <c:v>78.374399999999994</c:v>
                </c:pt>
                <c:pt idx="222">
                  <c:v>78.785599999999988</c:v>
                </c:pt>
                <c:pt idx="223">
                  <c:v>79.193600000000004</c:v>
                </c:pt>
                <c:pt idx="224">
                  <c:v>79.598399999999998</c:v>
                </c:pt>
                <c:pt idx="225">
                  <c:v>80</c:v>
                </c:pt>
                <c:pt idx="226">
                  <c:v>80.398399999999995</c:v>
                </c:pt>
                <c:pt idx="227">
                  <c:v>80.793599999999998</c:v>
                </c:pt>
                <c:pt idx="228">
                  <c:v>81.185600000000008</c:v>
                </c:pt>
                <c:pt idx="229">
                  <c:v>81.574399999999997</c:v>
                </c:pt>
                <c:pt idx="230">
                  <c:v>81.96</c:v>
                </c:pt>
                <c:pt idx="231">
                  <c:v>82.342400000000012</c:v>
                </c:pt>
                <c:pt idx="232">
                  <c:v>82.721600000000009</c:v>
                </c:pt>
                <c:pt idx="233">
                  <c:v>83.0976</c:v>
                </c:pt>
                <c:pt idx="234">
                  <c:v>83.470399999999998</c:v>
                </c:pt>
                <c:pt idx="235">
                  <c:v>83.84</c:v>
                </c:pt>
                <c:pt idx="236">
                  <c:v>84.206400000000002</c:v>
                </c:pt>
                <c:pt idx="237">
                  <c:v>84.569600000000008</c:v>
                </c:pt>
                <c:pt idx="238">
                  <c:v>84.929599999999994</c:v>
                </c:pt>
                <c:pt idx="239">
                  <c:v>85.286399999999986</c:v>
                </c:pt>
                <c:pt idx="240">
                  <c:v>85.64</c:v>
                </c:pt>
                <c:pt idx="241">
                  <c:v>85.990399999999994</c:v>
                </c:pt>
                <c:pt idx="242">
                  <c:v>86.337599999999995</c:v>
                </c:pt>
                <c:pt idx="243">
                  <c:v>86.681600000000003</c:v>
                </c:pt>
                <c:pt idx="244">
                  <c:v>87.02239999999999</c:v>
                </c:pt>
                <c:pt idx="245">
                  <c:v>87.36</c:v>
                </c:pt>
                <c:pt idx="246">
                  <c:v>87.694400000000002</c:v>
                </c:pt>
                <c:pt idx="247">
                  <c:v>88.025599999999997</c:v>
                </c:pt>
                <c:pt idx="248">
                  <c:v>88.3536</c:v>
                </c:pt>
                <c:pt idx="249">
                  <c:v>88.678400000000011</c:v>
                </c:pt>
                <c:pt idx="250">
                  <c:v>89</c:v>
                </c:pt>
                <c:pt idx="251">
                  <c:v>89.318399999999997</c:v>
                </c:pt>
                <c:pt idx="252">
                  <c:v>89.633600000000001</c:v>
                </c:pt>
                <c:pt idx="253">
                  <c:v>89.945600000000013</c:v>
                </c:pt>
                <c:pt idx="254">
                  <c:v>90.25439999999999</c:v>
                </c:pt>
                <c:pt idx="255">
                  <c:v>90.56</c:v>
                </c:pt>
                <c:pt idx="256">
                  <c:v>90.862400000000008</c:v>
                </c:pt>
                <c:pt idx="257">
                  <c:v>91.161600000000021</c:v>
                </c:pt>
                <c:pt idx="258">
                  <c:v>91.457599999999999</c:v>
                </c:pt>
                <c:pt idx="259">
                  <c:v>91.750399999999985</c:v>
                </c:pt>
                <c:pt idx="260">
                  <c:v>92.039999999999992</c:v>
                </c:pt>
                <c:pt idx="261">
                  <c:v>92.326400000000007</c:v>
                </c:pt>
                <c:pt idx="262">
                  <c:v>92.609600000000015</c:v>
                </c:pt>
                <c:pt idx="263">
                  <c:v>92.889599999999973</c:v>
                </c:pt>
                <c:pt idx="264">
                  <c:v>93.166399999999996</c:v>
                </c:pt>
                <c:pt idx="265">
                  <c:v>93.44</c:v>
                </c:pt>
                <c:pt idx="266">
                  <c:v>93.710399999999993</c:v>
                </c:pt>
                <c:pt idx="267">
                  <c:v>93.977599999999995</c:v>
                </c:pt>
                <c:pt idx="268">
                  <c:v>94.241600000000005</c:v>
                </c:pt>
                <c:pt idx="269">
                  <c:v>94.502399999999994</c:v>
                </c:pt>
                <c:pt idx="270">
                  <c:v>94.76</c:v>
                </c:pt>
                <c:pt idx="271">
                  <c:v>95.014400000000023</c:v>
                </c:pt>
                <c:pt idx="272">
                  <c:v>95.265600000000006</c:v>
                </c:pt>
                <c:pt idx="273">
                  <c:v>95.513599999999997</c:v>
                </c:pt>
                <c:pt idx="274">
                  <c:v>95.758399999999995</c:v>
                </c:pt>
                <c:pt idx="275">
                  <c:v>96</c:v>
                </c:pt>
                <c:pt idx="276">
                  <c:v>96.238400000000013</c:v>
                </c:pt>
                <c:pt idx="277">
                  <c:v>96.47359999999999</c:v>
                </c:pt>
                <c:pt idx="278">
                  <c:v>96.705600000000004</c:v>
                </c:pt>
                <c:pt idx="279">
                  <c:v>96.934399999999982</c:v>
                </c:pt>
                <c:pt idx="280">
                  <c:v>97.16</c:v>
                </c:pt>
                <c:pt idx="281">
                  <c:v>97.382400000000018</c:v>
                </c:pt>
                <c:pt idx="282">
                  <c:v>97.601599999999991</c:v>
                </c:pt>
                <c:pt idx="283">
                  <c:v>97.817599999999999</c:v>
                </c:pt>
                <c:pt idx="284">
                  <c:v>98.030400000000014</c:v>
                </c:pt>
                <c:pt idx="285">
                  <c:v>98.24</c:v>
                </c:pt>
                <c:pt idx="286">
                  <c:v>98.446400000000011</c:v>
                </c:pt>
                <c:pt idx="287">
                  <c:v>98.649600000000021</c:v>
                </c:pt>
                <c:pt idx="288">
                  <c:v>98.849599999999981</c:v>
                </c:pt>
                <c:pt idx="289">
                  <c:v>99.046399999999991</c:v>
                </c:pt>
                <c:pt idx="290">
                  <c:v>99.240000000000009</c:v>
                </c:pt>
                <c:pt idx="291">
                  <c:v>99.430399999999992</c:v>
                </c:pt>
                <c:pt idx="292">
                  <c:v>99.617599999999996</c:v>
                </c:pt>
                <c:pt idx="293">
                  <c:v>99.801600000000008</c:v>
                </c:pt>
                <c:pt idx="294">
                  <c:v>99.982399999999984</c:v>
                </c:pt>
                <c:pt idx="295">
                  <c:v>100.16</c:v>
                </c:pt>
                <c:pt idx="296">
                  <c:v>100.33440000000002</c:v>
                </c:pt>
                <c:pt idx="297">
                  <c:v>100.50559999999999</c:v>
                </c:pt>
                <c:pt idx="298">
                  <c:v>100.67360000000001</c:v>
                </c:pt>
                <c:pt idx="299">
                  <c:v>100.83839999999998</c:v>
                </c:pt>
                <c:pt idx="300">
                  <c:v>101</c:v>
                </c:pt>
                <c:pt idx="301">
                  <c:v>101.1584</c:v>
                </c:pt>
                <c:pt idx="302">
                  <c:v>101.31359999999999</c:v>
                </c:pt>
                <c:pt idx="303">
                  <c:v>101.46559999999999</c:v>
                </c:pt>
                <c:pt idx="304">
                  <c:v>101.61439999999999</c:v>
                </c:pt>
                <c:pt idx="305">
                  <c:v>101.76</c:v>
                </c:pt>
                <c:pt idx="306">
                  <c:v>101.90240000000001</c:v>
                </c:pt>
                <c:pt idx="307">
                  <c:v>102.0416</c:v>
                </c:pt>
                <c:pt idx="308">
                  <c:v>102.1776</c:v>
                </c:pt>
                <c:pt idx="309">
                  <c:v>102.3104</c:v>
                </c:pt>
                <c:pt idx="310">
                  <c:v>102.44</c:v>
                </c:pt>
                <c:pt idx="311">
                  <c:v>102.56639999999999</c:v>
                </c:pt>
                <c:pt idx="312">
                  <c:v>102.68960000000001</c:v>
                </c:pt>
                <c:pt idx="313">
                  <c:v>102.80959999999999</c:v>
                </c:pt>
                <c:pt idx="314">
                  <c:v>102.92640000000002</c:v>
                </c:pt>
                <c:pt idx="315">
                  <c:v>103.04</c:v>
                </c:pt>
                <c:pt idx="316">
                  <c:v>103.1504</c:v>
                </c:pt>
                <c:pt idx="317">
                  <c:v>103.2576</c:v>
                </c:pt>
                <c:pt idx="318">
                  <c:v>103.3616</c:v>
                </c:pt>
                <c:pt idx="319">
                  <c:v>103.46239999999999</c:v>
                </c:pt>
                <c:pt idx="320">
                  <c:v>103.55999999999999</c:v>
                </c:pt>
                <c:pt idx="321">
                  <c:v>103.65440000000001</c:v>
                </c:pt>
                <c:pt idx="322">
                  <c:v>103.74560000000001</c:v>
                </c:pt>
                <c:pt idx="323">
                  <c:v>103.8336</c:v>
                </c:pt>
                <c:pt idx="324">
                  <c:v>103.91840000000001</c:v>
                </c:pt>
                <c:pt idx="325">
                  <c:v>104</c:v>
                </c:pt>
                <c:pt idx="326">
                  <c:v>104.0784</c:v>
                </c:pt>
                <c:pt idx="327">
                  <c:v>104.1536</c:v>
                </c:pt>
                <c:pt idx="328">
                  <c:v>104.22559999999999</c:v>
                </c:pt>
                <c:pt idx="329">
                  <c:v>104.29439999999998</c:v>
                </c:pt>
                <c:pt idx="330">
                  <c:v>104.36000000000001</c:v>
                </c:pt>
                <c:pt idx="331">
                  <c:v>104.42240000000001</c:v>
                </c:pt>
                <c:pt idx="332">
                  <c:v>104.4816</c:v>
                </c:pt>
                <c:pt idx="333">
                  <c:v>104.5376</c:v>
                </c:pt>
                <c:pt idx="334">
                  <c:v>104.5904</c:v>
                </c:pt>
                <c:pt idx="335">
                  <c:v>104.63999999999999</c:v>
                </c:pt>
                <c:pt idx="336">
                  <c:v>104.68639999999999</c:v>
                </c:pt>
                <c:pt idx="337">
                  <c:v>104.72960000000002</c:v>
                </c:pt>
                <c:pt idx="338">
                  <c:v>104.76959999999998</c:v>
                </c:pt>
                <c:pt idx="339">
                  <c:v>104.80640000000001</c:v>
                </c:pt>
                <c:pt idx="340">
                  <c:v>104.84</c:v>
                </c:pt>
                <c:pt idx="341">
                  <c:v>104.8704</c:v>
                </c:pt>
                <c:pt idx="342">
                  <c:v>104.8976</c:v>
                </c:pt>
                <c:pt idx="343">
                  <c:v>104.9216</c:v>
                </c:pt>
                <c:pt idx="344">
                  <c:v>104.94239999999999</c:v>
                </c:pt>
                <c:pt idx="345">
                  <c:v>104.95999999999998</c:v>
                </c:pt>
                <c:pt idx="346">
                  <c:v>104.97440000000002</c:v>
                </c:pt>
                <c:pt idx="347">
                  <c:v>104.98560000000001</c:v>
                </c:pt>
                <c:pt idx="348">
                  <c:v>104.9936</c:v>
                </c:pt>
                <c:pt idx="349">
                  <c:v>104.9984</c:v>
                </c:pt>
                <c:pt idx="350">
                  <c:v>105</c:v>
                </c:pt>
                <c:pt idx="351">
                  <c:v>104.9984</c:v>
                </c:pt>
                <c:pt idx="352">
                  <c:v>104.99359999999999</c:v>
                </c:pt>
                <c:pt idx="353">
                  <c:v>104.98559999999999</c:v>
                </c:pt>
                <c:pt idx="354">
                  <c:v>104.97439999999999</c:v>
                </c:pt>
                <c:pt idx="355">
                  <c:v>104.96000000000001</c:v>
                </c:pt>
                <c:pt idx="356">
                  <c:v>104.94240000000001</c:v>
                </c:pt>
                <c:pt idx="357">
                  <c:v>104.92160000000001</c:v>
                </c:pt>
                <c:pt idx="358">
                  <c:v>104.8976</c:v>
                </c:pt>
                <c:pt idx="359">
                  <c:v>104.8704</c:v>
                </c:pt>
                <c:pt idx="360">
                  <c:v>104.83999999999999</c:v>
                </c:pt>
                <c:pt idx="361">
                  <c:v>104.8064</c:v>
                </c:pt>
                <c:pt idx="362">
                  <c:v>104.76960000000001</c:v>
                </c:pt>
                <c:pt idx="363">
                  <c:v>104.72959999999999</c:v>
                </c:pt>
                <c:pt idx="364">
                  <c:v>104.68640000000001</c:v>
                </c:pt>
                <c:pt idx="365">
                  <c:v>104.64</c:v>
                </c:pt>
                <c:pt idx="366">
                  <c:v>104.5904</c:v>
                </c:pt>
                <c:pt idx="367">
                  <c:v>104.5376</c:v>
                </c:pt>
                <c:pt idx="368">
                  <c:v>104.48159999999999</c:v>
                </c:pt>
                <c:pt idx="369">
                  <c:v>104.4224</c:v>
                </c:pt>
                <c:pt idx="370">
                  <c:v>104.35999999999999</c:v>
                </c:pt>
                <c:pt idx="371">
                  <c:v>104.29440000000001</c:v>
                </c:pt>
                <c:pt idx="372">
                  <c:v>104.2256</c:v>
                </c:pt>
                <c:pt idx="373">
                  <c:v>104.15360000000001</c:v>
                </c:pt>
                <c:pt idx="374">
                  <c:v>104.0784</c:v>
                </c:pt>
                <c:pt idx="375">
                  <c:v>104</c:v>
                </c:pt>
                <c:pt idx="376">
                  <c:v>103.91840000000001</c:v>
                </c:pt>
                <c:pt idx="377">
                  <c:v>103.83359999999999</c:v>
                </c:pt>
                <c:pt idx="378">
                  <c:v>103.7456</c:v>
                </c:pt>
                <c:pt idx="379">
                  <c:v>103.65439999999998</c:v>
                </c:pt>
                <c:pt idx="380">
                  <c:v>103.56000000000002</c:v>
                </c:pt>
                <c:pt idx="381">
                  <c:v>103.4624</c:v>
                </c:pt>
                <c:pt idx="382">
                  <c:v>103.36160000000001</c:v>
                </c:pt>
                <c:pt idx="383">
                  <c:v>103.2576</c:v>
                </c:pt>
                <c:pt idx="384">
                  <c:v>103.15039999999999</c:v>
                </c:pt>
                <c:pt idx="385">
                  <c:v>103.03999999999999</c:v>
                </c:pt>
                <c:pt idx="386">
                  <c:v>102.9264</c:v>
                </c:pt>
                <c:pt idx="387">
                  <c:v>102.80960000000002</c:v>
                </c:pt>
                <c:pt idx="388">
                  <c:v>102.68959999999998</c:v>
                </c:pt>
                <c:pt idx="389">
                  <c:v>102.56640000000002</c:v>
                </c:pt>
                <c:pt idx="390">
                  <c:v>102.44</c:v>
                </c:pt>
                <c:pt idx="391">
                  <c:v>102.31039999999999</c:v>
                </c:pt>
                <c:pt idx="392">
                  <c:v>102.17760000000001</c:v>
                </c:pt>
                <c:pt idx="393">
                  <c:v>102.04159999999999</c:v>
                </c:pt>
                <c:pt idx="394">
                  <c:v>101.9024</c:v>
                </c:pt>
                <c:pt idx="395">
                  <c:v>101.75999999999999</c:v>
                </c:pt>
                <c:pt idx="396">
                  <c:v>101.61440000000002</c:v>
                </c:pt>
                <c:pt idx="397">
                  <c:v>101.46559999999999</c:v>
                </c:pt>
                <c:pt idx="398">
                  <c:v>101.31360000000001</c:v>
                </c:pt>
                <c:pt idx="399">
                  <c:v>101.1584</c:v>
                </c:pt>
                <c:pt idx="400">
                  <c:v>101</c:v>
                </c:pt>
                <c:pt idx="401">
                  <c:v>100.83840000000001</c:v>
                </c:pt>
                <c:pt idx="402">
                  <c:v>100.67359999999999</c:v>
                </c:pt>
                <c:pt idx="403">
                  <c:v>100.50559999999999</c:v>
                </c:pt>
                <c:pt idx="404">
                  <c:v>100.33439999999999</c:v>
                </c:pt>
                <c:pt idx="405">
                  <c:v>100.16000000000003</c:v>
                </c:pt>
                <c:pt idx="406">
                  <c:v>99.982400000000013</c:v>
                </c:pt>
                <c:pt idx="407">
                  <c:v>99.801600000000008</c:v>
                </c:pt>
                <c:pt idx="408">
                  <c:v>99.61760000000001</c:v>
                </c:pt>
                <c:pt idx="409">
                  <c:v>99.430399999999992</c:v>
                </c:pt>
                <c:pt idx="410">
                  <c:v>99.239999999999981</c:v>
                </c:pt>
                <c:pt idx="411">
                  <c:v>99.046400000000006</c:v>
                </c:pt>
                <c:pt idx="412">
                  <c:v>98.849600000000009</c:v>
                </c:pt>
                <c:pt idx="413">
                  <c:v>98.649599999999992</c:v>
                </c:pt>
                <c:pt idx="414">
                  <c:v>98.44640000000004</c:v>
                </c:pt>
                <c:pt idx="415">
                  <c:v>98.240000000000009</c:v>
                </c:pt>
                <c:pt idx="416">
                  <c:v>98.030399999999986</c:v>
                </c:pt>
                <c:pt idx="417">
                  <c:v>97.817600000000027</c:v>
                </c:pt>
                <c:pt idx="418">
                  <c:v>97.601599999999962</c:v>
                </c:pt>
                <c:pt idx="419">
                  <c:v>97.38239999999999</c:v>
                </c:pt>
                <c:pt idx="420">
                  <c:v>97.159999999999968</c:v>
                </c:pt>
                <c:pt idx="421">
                  <c:v>96.934400000000011</c:v>
                </c:pt>
                <c:pt idx="422">
                  <c:v>96.705600000000004</c:v>
                </c:pt>
                <c:pt idx="423">
                  <c:v>96.473599999999976</c:v>
                </c:pt>
                <c:pt idx="424">
                  <c:v>96.238400000000013</c:v>
                </c:pt>
                <c:pt idx="425">
                  <c:v>96</c:v>
                </c:pt>
                <c:pt idx="426">
                  <c:v>95.758399999999966</c:v>
                </c:pt>
                <c:pt idx="427">
                  <c:v>95.513600000000025</c:v>
                </c:pt>
                <c:pt idx="428">
                  <c:v>95.265600000000006</c:v>
                </c:pt>
                <c:pt idx="429">
                  <c:v>95.014399999999995</c:v>
                </c:pt>
                <c:pt idx="430">
                  <c:v>94.760000000000019</c:v>
                </c:pt>
                <c:pt idx="431">
                  <c:v>94.502399999999994</c:v>
                </c:pt>
                <c:pt idx="432">
                  <c:v>94.241599999999977</c:v>
                </c:pt>
                <c:pt idx="433">
                  <c:v>93.977599999999967</c:v>
                </c:pt>
                <c:pt idx="434">
                  <c:v>93.710399999999993</c:v>
                </c:pt>
                <c:pt idx="435">
                  <c:v>93.44</c:v>
                </c:pt>
                <c:pt idx="436">
                  <c:v>93.166400000000039</c:v>
                </c:pt>
                <c:pt idx="437">
                  <c:v>92.889600000000002</c:v>
                </c:pt>
                <c:pt idx="438">
                  <c:v>92.6096</c:v>
                </c:pt>
                <c:pt idx="439">
                  <c:v>92.326399999999978</c:v>
                </c:pt>
                <c:pt idx="440">
                  <c:v>92.04000000000002</c:v>
                </c:pt>
                <c:pt idx="441">
                  <c:v>91.750399999999985</c:v>
                </c:pt>
                <c:pt idx="442">
                  <c:v>91.457600000000042</c:v>
                </c:pt>
                <c:pt idx="443">
                  <c:v>91.161600000000021</c:v>
                </c:pt>
                <c:pt idx="444">
                  <c:v>90.862400000000008</c:v>
                </c:pt>
                <c:pt idx="445">
                  <c:v>90.559999999999974</c:v>
                </c:pt>
                <c:pt idx="446">
                  <c:v>90.254400000000004</c:v>
                </c:pt>
                <c:pt idx="447">
                  <c:v>89.945600000000013</c:v>
                </c:pt>
                <c:pt idx="448">
                  <c:v>89.633599999999973</c:v>
                </c:pt>
                <c:pt idx="449">
                  <c:v>89.318400000000025</c:v>
                </c:pt>
                <c:pt idx="450">
                  <c:v>89</c:v>
                </c:pt>
                <c:pt idx="451">
                  <c:v>88.678399999999982</c:v>
                </c:pt>
                <c:pt idx="452">
                  <c:v>88.353600000000029</c:v>
                </c:pt>
                <c:pt idx="453">
                  <c:v>88.025599999999997</c:v>
                </c:pt>
                <c:pt idx="454">
                  <c:v>87.694399999999973</c:v>
                </c:pt>
                <c:pt idx="455">
                  <c:v>87.360000000000014</c:v>
                </c:pt>
                <c:pt idx="456">
                  <c:v>87.022400000000005</c:v>
                </c:pt>
                <c:pt idx="457">
                  <c:v>86.681599999999975</c:v>
                </c:pt>
                <c:pt idx="458">
                  <c:v>86.337599999999981</c:v>
                </c:pt>
                <c:pt idx="459">
                  <c:v>85.990399999999994</c:v>
                </c:pt>
                <c:pt idx="460">
                  <c:v>85.639999999999986</c:v>
                </c:pt>
                <c:pt idx="461">
                  <c:v>85.286400000000015</c:v>
                </c:pt>
                <c:pt idx="462">
                  <c:v>84.929600000000022</c:v>
                </c:pt>
                <c:pt idx="463">
                  <c:v>84.56959999999998</c:v>
                </c:pt>
                <c:pt idx="464">
                  <c:v>84.206399999999974</c:v>
                </c:pt>
                <c:pt idx="465">
                  <c:v>83.84</c:v>
                </c:pt>
                <c:pt idx="466">
                  <c:v>83.470399999999984</c:v>
                </c:pt>
                <c:pt idx="467">
                  <c:v>83.097600000000028</c:v>
                </c:pt>
                <c:pt idx="468">
                  <c:v>82.721600000000024</c:v>
                </c:pt>
                <c:pt idx="469">
                  <c:v>82.342399999999998</c:v>
                </c:pt>
                <c:pt idx="470">
                  <c:v>81.95999999999998</c:v>
                </c:pt>
                <c:pt idx="471">
                  <c:v>81.574400000000026</c:v>
                </c:pt>
                <c:pt idx="472">
                  <c:v>81.185599999999994</c:v>
                </c:pt>
                <c:pt idx="473">
                  <c:v>80.793599999999969</c:v>
                </c:pt>
                <c:pt idx="474">
                  <c:v>80.398400000000009</c:v>
                </c:pt>
                <c:pt idx="475">
                  <c:v>80</c:v>
                </c:pt>
                <c:pt idx="476">
                  <c:v>79.59839999999997</c:v>
                </c:pt>
                <c:pt idx="477">
                  <c:v>79.193600000000032</c:v>
                </c:pt>
                <c:pt idx="478">
                  <c:v>78.785599999999988</c:v>
                </c:pt>
                <c:pt idx="479">
                  <c:v>78.37439999999998</c:v>
                </c:pt>
                <c:pt idx="480">
                  <c:v>77.960000000000008</c:v>
                </c:pt>
                <c:pt idx="481">
                  <c:v>77.542400000000015</c:v>
                </c:pt>
                <c:pt idx="482">
                  <c:v>77.121599999999972</c:v>
                </c:pt>
                <c:pt idx="483">
                  <c:v>76.697599999999966</c:v>
                </c:pt>
                <c:pt idx="484">
                  <c:v>76.270399999999995</c:v>
                </c:pt>
                <c:pt idx="485">
                  <c:v>75.839999999999975</c:v>
                </c:pt>
                <c:pt idx="486">
                  <c:v>75.406400000000019</c:v>
                </c:pt>
                <c:pt idx="487">
                  <c:v>74.969600000000014</c:v>
                </c:pt>
                <c:pt idx="488">
                  <c:v>74.529599999999988</c:v>
                </c:pt>
                <c:pt idx="489">
                  <c:v>74.086399999999969</c:v>
                </c:pt>
                <c:pt idx="490">
                  <c:v>73.640000000000015</c:v>
                </c:pt>
                <c:pt idx="491">
                  <c:v>73.190399999999983</c:v>
                </c:pt>
                <c:pt idx="492">
                  <c:v>72.737600000000043</c:v>
                </c:pt>
                <c:pt idx="493">
                  <c:v>72.281600000000026</c:v>
                </c:pt>
                <c:pt idx="494">
                  <c:v>71.822399999999988</c:v>
                </c:pt>
                <c:pt idx="495">
                  <c:v>71.359999999999985</c:v>
                </c:pt>
                <c:pt idx="496">
                  <c:v>70.894400000000019</c:v>
                </c:pt>
                <c:pt idx="497">
                  <c:v>70.425600000000003</c:v>
                </c:pt>
                <c:pt idx="498">
                  <c:v>69.953599999999966</c:v>
                </c:pt>
                <c:pt idx="499">
                  <c:v>69.478400000000022</c:v>
                </c:pt>
                <c:pt idx="500">
                  <c:v>69</c:v>
                </c:pt>
                <c:pt idx="501">
                  <c:v>68.518399999999986</c:v>
                </c:pt>
                <c:pt idx="502">
                  <c:v>68.033600000000035</c:v>
                </c:pt>
                <c:pt idx="503">
                  <c:v>67.545599999999979</c:v>
                </c:pt>
                <c:pt idx="504">
                  <c:v>67.054399999999987</c:v>
                </c:pt>
                <c:pt idx="505">
                  <c:v>66.56</c:v>
                </c:pt>
                <c:pt idx="506">
                  <c:v>66.062400000000025</c:v>
                </c:pt>
                <c:pt idx="507">
                  <c:v>65.561599999999999</c:v>
                </c:pt>
                <c:pt idx="508">
                  <c:v>65.057599999999979</c:v>
                </c:pt>
                <c:pt idx="509">
                  <c:v>64.550400000000025</c:v>
                </c:pt>
                <c:pt idx="510">
                  <c:v>64.04000000000002</c:v>
                </c:pt>
                <c:pt idx="511">
                  <c:v>63.526399999999967</c:v>
                </c:pt>
                <c:pt idx="512">
                  <c:v>63.009600000000034</c:v>
                </c:pt>
                <c:pt idx="513">
                  <c:v>62.489599999999996</c:v>
                </c:pt>
                <c:pt idx="514">
                  <c:v>61.966400000000021</c:v>
                </c:pt>
                <c:pt idx="515">
                  <c:v>61.439999999999941</c:v>
                </c:pt>
                <c:pt idx="516">
                  <c:v>60.910399999999981</c:v>
                </c:pt>
                <c:pt idx="517">
                  <c:v>60.377600000000029</c:v>
                </c:pt>
                <c:pt idx="518">
                  <c:v>59.84159999999946</c:v>
                </c:pt>
                <c:pt idx="519">
                  <c:v>59.302399999999977</c:v>
                </c:pt>
                <c:pt idx="520">
                  <c:v>58.759999999999991</c:v>
                </c:pt>
                <c:pt idx="521">
                  <c:v>58.214400000000012</c:v>
                </c:pt>
                <c:pt idx="522">
                  <c:v>57.665599999999984</c:v>
                </c:pt>
                <c:pt idx="523">
                  <c:v>57.113599999999963</c:v>
                </c:pt>
                <c:pt idx="524">
                  <c:v>56.558400000000006</c:v>
                </c:pt>
                <c:pt idx="525">
                  <c:v>56</c:v>
                </c:pt>
                <c:pt idx="526">
                  <c:v>55.438399999999433</c:v>
                </c:pt>
                <c:pt idx="527">
                  <c:v>54.87360000000001</c:v>
                </c:pt>
                <c:pt idx="528">
                  <c:v>54.305600000000027</c:v>
                </c:pt>
                <c:pt idx="529">
                  <c:v>53.734399999999994</c:v>
                </c:pt>
                <c:pt idx="530">
                  <c:v>53.160000000000025</c:v>
                </c:pt>
                <c:pt idx="531">
                  <c:v>52.582400000000007</c:v>
                </c:pt>
                <c:pt idx="532">
                  <c:v>52.001599999999996</c:v>
                </c:pt>
                <c:pt idx="533">
                  <c:v>51.417599999999993</c:v>
                </c:pt>
                <c:pt idx="534">
                  <c:v>50.830399999999429</c:v>
                </c:pt>
                <c:pt idx="535">
                  <c:v>50.240000000000066</c:v>
                </c:pt>
                <c:pt idx="536">
                  <c:v>49.646399999999971</c:v>
                </c:pt>
                <c:pt idx="537">
                  <c:v>49.049599999999998</c:v>
                </c:pt>
                <c:pt idx="538">
                  <c:v>48.449599999999975</c:v>
                </c:pt>
                <c:pt idx="539">
                  <c:v>47.846399999999392</c:v>
                </c:pt>
                <c:pt idx="540">
                  <c:v>47.239999999999952</c:v>
                </c:pt>
                <c:pt idx="541">
                  <c:v>46.630400000000009</c:v>
                </c:pt>
                <c:pt idx="542">
                  <c:v>46.017599999999391</c:v>
                </c:pt>
                <c:pt idx="543">
                  <c:v>45.401599999999348</c:v>
                </c:pt>
                <c:pt idx="544">
                  <c:v>44.782399999999996</c:v>
                </c:pt>
                <c:pt idx="545">
                  <c:v>44.159999999999968</c:v>
                </c:pt>
                <c:pt idx="546">
                  <c:v>43.534400000000005</c:v>
                </c:pt>
                <c:pt idx="547">
                  <c:v>42.905599999999311</c:v>
                </c:pt>
                <c:pt idx="548">
                  <c:v>42.273599999999988</c:v>
                </c:pt>
                <c:pt idx="549">
                  <c:v>41.63839999999999</c:v>
                </c:pt>
                <c:pt idx="550">
                  <c:v>40.999999999999375</c:v>
                </c:pt>
                <c:pt idx="551">
                  <c:v>40.358399999999392</c:v>
                </c:pt>
                <c:pt idx="552">
                  <c:v>39.713600000000042</c:v>
                </c:pt>
                <c:pt idx="553">
                  <c:v>39.065600000000018</c:v>
                </c:pt>
                <c:pt idx="554">
                  <c:v>38.414400000000001</c:v>
                </c:pt>
                <c:pt idx="555">
                  <c:v>37.759999999999422</c:v>
                </c:pt>
                <c:pt idx="556">
                  <c:v>37.102399999999989</c:v>
                </c:pt>
                <c:pt idx="557">
                  <c:v>36.441599999999994</c:v>
                </c:pt>
                <c:pt idx="558">
                  <c:v>35.777599999999325</c:v>
                </c:pt>
                <c:pt idx="559">
                  <c:v>35.110399999999345</c:v>
                </c:pt>
                <c:pt idx="560">
                  <c:v>34.440000000000055</c:v>
                </c:pt>
                <c:pt idx="561">
                  <c:v>33.766399999999976</c:v>
                </c:pt>
                <c:pt idx="562">
                  <c:v>33.089600000000019</c:v>
                </c:pt>
                <c:pt idx="563">
                  <c:v>32.40959999999933</c:v>
                </c:pt>
                <c:pt idx="564">
                  <c:v>31.72639999999933</c:v>
                </c:pt>
                <c:pt idx="565">
                  <c:v>31.039999999999964</c:v>
                </c:pt>
                <c:pt idx="566">
                  <c:v>30.350399999999354</c:v>
                </c:pt>
                <c:pt idx="567">
                  <c:v>29.65759999999932</c:v>
                </c:pt>
                <c:pt idx="568">
                  <c:v>28.961599999999294</c:v>
                </c:pt>
                <c:pt idx="569">
                  <c:v>28.262400000000014</c:v>
                </c:pt>
                <c:pt idx="570">
                  <c:v>27.559999999999945</c:v>
                </c:pt>
                <c:pt idx="571">
                  <c:v>26.854399999999259</c:v>
                </c:pt>
                <c:pt idx="572">
                  <c:v>26.145599999999263</c:v>
                </c:pt>
                <c:pt idx="573">
                  <c:v>25.433599999999956</c:v>
                </c:pt>
                <c:pt idx="574">
                  <c:v>24.718399999999292</c:v>
                </c:pt>
                <c:pt idx="575">
                  <c:v>23.999999999999318</c:v>
                </c:pt>
                <c:pt idx="576">
                  <c:v>23.278399999999294</c:v>
                </c:pt>
                <c:pt idx="577">
                  <c:v>22.553600000000017</c:v>
                </c:pt>
                <c:pt idx="578">
                  <c:v>21.825600000000009</c:v>
                </c:pt>
                <c:pt idx="579">
                  <c:v>21.094399999999268</c:v>
                </c:pt>
                <c:pt idx="580">
                  <c:v>20.359999999999332</c:v>
                </c:pt>
                <c:pt idx="581">
                  <c:v>19.622400000000027</c:v>
                </c:pt>
                <c:pt idx="582">
                  <c:v>18.881599999999253</c:v>
                </c:pt>
                <c:pt idx="583">
                  <c:v>18.137599999999225</c:v>
                </c:pt>
                <c:pt idx="584">
                  <c:v>17.390399999999318</c:v>
                </c:pt>
                <c:pt idx="585">
                  <c:v>16.640000000000043</c:v>
                </c:pt>
                <c:pt idx="586">
                  <c:v>15.886399999999981</c:v>
                </c:pt>
                <c:pt idx="587">
                  <c:v>15.1295999999993</c:v>
                </c:pt>
                <c:pt idx="588">
                  <c:v>14.369599999999252</c:v>
                </c:pt>
                <c:pt idx="589">
                  <c:v>13.606399999999212</c:v>
                </c:pt>
                <c:pt idx="590">
                  <c:v>12.839999999999236</c:v>
                </c:pt>
                <c:pt idx="591">
                  <c:v>12.070399999999267</c:v>
                </c:pt>
                <c:pt idx="592">
                  <c:v>11.29759999999925</c:v>
                </c:pt>
                <c:pt idx="593">
                  <c:v>10.521599999999182</c:v>
                </c:pt>
                <c:pt idx="594">
                  <c:v>9.7423999999999751</c:v>
                </c:pt>
                <c:pt idx="595">
                  <c:v>8.9599999999992406</c:v>
                </c:pt>
                <c:pt idx="596">
                  <c:v>8.1743999999991956</c:v>
                </c:pt>
                <c:pt idx="597">
                  <c:v>7.3855999999991582</c:v>
                </c:pt>
                <c:pt idx="598">
                  <c:v>6.593599999999185</c:v>
                </c:pt>
                <c:pt idx="599">
                  <c:v>5.7983999999991624</c:v>
                </c:pt>
                <c:pt idx="600">
                  <c:v>4.9999999999992042</c:v>
                </c:pt>
                <c:pt idx="601">
                  <c:v>4.1983999999991966</c:v>
                </c:pt>
                <c:pt idx="602">
                  <c:v>3.393600000000049</c:v>
                </c:pt>
                <c:pt idx="603">
                  <c:v>2.5855999999991468</c:v>
                </c:pt>
                <c:pt idx="604">
                  <c:v>1.7743999999992184</c:v>
                </c:pt>
                <c:pt idx="605">
                  <c:v>0.95999999999924057</c:v>
                </c:pt>
                <c:pt idx="606">
                  <c:v>0.14239999999915653</c:v>
                </c:pt>
                <c:pt idx="607">
                  <c:v>-0.67840000000080636</c:v>
                </c:pt>
                <c:pt idx="608">
                  <c:v>-1.5024000000008186</c:v>
                </c:pt>
                <c:pt idx="609">
                  <c:v>-2.3296000000007666</c:v>
                </c:pt>
                <c:pt idx="610">
                  <c:v>-3.1599999999999682</c:v>
                </c:pt>
                <c:pt idx="611">
                  <c:v>-3.9936000000008676</c:v>
                </c:pt>
                <c:pt idx="612">
                  <c:v>-4.8304000000007932</c:v>
                </c:pt>
                <c:pt idx="613">
                  <c:v>-5.670400000000825</c:v>
                </c:pt>
                <c:pt idx="614">
                  <c:v>-6.5136000000008494</c:v>
                </c:pt>
                <c:pt idx="615">
                  <c:v>-7.3600000000008663</c:v>
                </c:pt>
                <c:pt idx="616">
                  <c:v>-8.2096000000008189</c:v>
                </c:pt>
                <c:pt idx="617">
                  <c:v>-9.0624000000008209</c:v>
                </c:pt>
                <c:pt idx="618">
                  <c:v>-9.9184000000008723</c:v>
                </c:pt>
                <c:pt idx="619">
                  <c:v>-10.777600000000859</c:v>
                </c:pt>
                <c:pt idx="620">
                  <c:v>-11.640000000000839</c:v>
                </c:pt>
              </c:numCache>
            </c:numRef>
          </c:yVal>
          <c:smooth val="1"/>
        </c:ser>
        <c:ser>
          <c:idx val="1"/>
          <c:order val="1"/>
          <c:tx>
            <c:v>Two Points</c:v>
          </c:tx>
          <c:marker>
            <c:symbol val="circle"/>
            <c:size val="5"/>
          </c:marker>
          <c:dLbls>
            <c:showVal val="1"/>
          </c:dLbls>
          <c:xVal>
            <c:numRef>
              <c:f>'projectile new'!$B$5:$C$5</c:f>
              <c:numCache>
                <c:formatCode>General</c:formatCode>
                <c:ptCount val="2"/>
                <c:pt idx="0">
                  <c:v>1.1100000000000001</c:v>
                </c:pt>
                <c:pt idx="1">
                  <c:v>3.64</c:v>
                </c:pt>
              </c:numCache>
            </c:numRef>
          </c:xVal>
          <c:yVal>
            <c:numRef>
              <c:f>'projectile new'!$B$21:$C$21</c:f>
              <c:numCache>
                <c:formatCode>0.00</c:formatCode>
                <c:ptCount val="2"/>
                <c:pt idx="0">
                  <c:v>74.086400000000012</c:v>
                </c:pt>
                <c:pt idx="1">
                  <c:v>84.206399999999974</c:v>
                </c:pt>
              </c:numCache>
            </c:numRef>
          </c:yVal>
          <c:smooth val="1"/>
        </c:ser>
        <c:axId val="135963776"/>
        <c:axId val="135965696"/>
      </c:scatterChart>
      <c:valAx>
        <c:axId val="135963776"/>
        <c:scaling>
          <c:orientation val="minMax"/>
          <c:max val="6"/>
          <c:min val="-1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Time (seconds)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35965696"/>
        <c:crosses val="autoZero"/>
        <c:crossBetween val="midCat"/>
      </c:valAx>
      <c:valAx>
        <c:axId val="135965696"/>
        <c:scaling>
          <c:orientation val="minMax"/>
          <c:max val="110"/>
          <c:min val="-10"/>
        </c:scaling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Height (feet)</a:t>
                </a:r>
              </a:p>
            </c:rich>
          </c:tx>
          <c:layout/>
        </c:title>
        <c:numFmt formatCode="0.0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5963776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deer!$B$4:$B$24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deer!$C$4:$C$24</c:f>
              <c:numCache>
                <c:formatCode>General</c:formatCode>
                <c:ptCount val="21"/>
                <c:pt idx="0">
                  <c:v>261</c:v>
                </c:pt>
                <c:pt idx="1">
                  <c:v>316</c:v>
                </c:pt>
                <c:pt idx="2">
                  <c:v>380</c:v>
                </c:pt>
                <c:pt idx="3">
                  <c:v>453</c:v>
                </c:pt>
                <c:pt idx="4">
                  <c:v>536</c:v>
                </c:pt>
                <c:pt idx="5">
                  <c:v>628</c:v>
                </c:pt>
                <c:pt idx="6">
                  <c:v>728</c:v>
                </c:pt>
                <c:pt idx="7">
                  <c:v>834</c:v>
                </c:pt>
                <c:pt idx="8">
                  <c:v>944</c:v>
                </c:pt>
                <c:pt idx="9">
                  <c:v>1056</c:v>
                </c:pt>
                <c:pt idx="10">
                  <c:v>1166</c:v>
                </c:pt>
                <c:pt idx="11">
                  <c:v>1272</c:v>
                </c:pt>
                <c:pt idx="12">
                  <c:v>1372</c:v>
                </c:pt>
                <c:pt idx="13">
                  <c:v>1464</c:v>
                </c:pt>
                <c:pt idx="14">
                  <c:v>1547</c:v>
                </c:pt>
                <c:pt idx="15">
                  <c:v>1620</c:v>
                </c:pt>
                <c:pt idx="16">
                  <c:v>1684</c:v>
                </c:pt>
                <c:pt idx="17">
                  <c:v>1739</c:v>
                </c:pt>
                <c:pt idx="18">
                  <c:v>1786</c:v>
                </c:pt>
                <c:pt idx="19">
                  <c:v>1825</c:v>
                </c:pt>
                <c:pt idx="20">
                  <c:v>1857</c:v>
                </c:pt>
              </c:numCache>
            </c:numRef>
          </c:yVal>
          <c:smooth val="1"/>
        </c:ser>
        <c:axId val="135261568"/>
        <c:axId val="135726592"/>
      </c:scatterChart>
      <c:valAx>
        <c:axId val="135261568"/>
        <c:scaling>
          <c:orientation val="minMax"/>
          <c:max val="20"/>
          <c:min val="0"/>
        </c:scaling>
        <c:axPos val="b"/>
        <c:title>
          <c:tx>
            <c:rich>
              <a:bodyPr/>
              <a:lstStyle/>
              <a:p>
                <a:pPr>
                  <a:defRPr sz="1400" baseline="0"/>
                </a:pPr>
                <a:r>
                  <a:rPr lang="en-US" sz="1400" baseline="0"/>
                  <a:t>Years (since 1990)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400" baseline="0"/>
            </a:pPr>
            <a:endParaRPr lang="en-US"/>
          </a:p>
        </c:txPr>
        <c:crossAx val="135726592"/>
        <c:crosses val="autoZero"/>
        <c:crossBetween val="midCat"/>
      </c:valAx>
      <c:valAx>
        <c:axId val="135726592"/>
        <c:scaling>
          <c:orientation val="minMax"/>
          <c:max val="2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aseline="0"/>
                </a:pPr>
                <a:r>
                  <a:rPr lang="en-US" sz="1400" baseline="0"/>
                  <a:t>Deer Population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400" baseline="0"/>
            </a:pPr>
            <a:endParaRPr lang="en-US"/>
          </a:p>
        </c:txPr>
        <c:crossAx val="13526156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6</xdr:row>
      <xdr:rowOff>447675</xdr:rowOff>
    </xdr:from>
    <xdr:to>
      <xdr:col>0</xdr:col>
      <xdr:colOff>4590055</xdr:colOff>
      <xdr:row>10</xdr:row>
      <xdr:rowOff>9525</xdr:rowOff>
    </xdr:to>
    <xdr:pic>
      <xdr:nvPicPr>
        <xdr:cNvPr id="3" name="Picture 2" descr="RS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4105275"/>
          <a:ext cx="4551954" cy="1390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6</xdr:row>
      <xdr:rowOff>28574</xdr:rowOff>
    </xdr:from>
    <xdr:to>
      <xdr:col>11</xdr:col>
      <xdr:colOff>466724</xdr:colOff>
      <xdr:row>26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</xdr:colOff>
      <xdr:row>10</xdr:row>
      <xdr:rowOff>57150</xdr:rowOff>
    </xdr:from>
    <xdr:to>
      <xdr:col>11</xdr:col>
      <xdr:colOff>485774</xdr:colOff>
      <xdr:row>31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38099</xdr:colOff>
      <xdr:row>9</xdr:row>
      <xdr:rowOff>9525</xdr:rowOff>
    </xdr:from>
    <xdr:to>
      <xdr:col>11</xdr:col>
      <xdr:colOff>457199</xdr:colOff>
      <xdr:row>28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685799</xdr:colOff>
      <xdr:row>0</xdr:row>
      <xdr:rowOff>142875</xdr:rowOff>
    </xdr:from>
    <xdr:to>
      <xdr:col>16</xdr:col>
      <xdr:colOff>238125</xdr:colOff>
      <xdr:row>24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163285</xdr:colOff>
      <xdr:row>2</xdr:row>
      <xdr:rowOff>166307</xdr:rowOff>
    </xdr:from>
    <xdr:to>
      <xdr:col>17</xdr:col>
      <xdr:colOff>517071</xdr:colOff>
      <xdr:row>29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2.xml"/><Relationship Id="rId5" Type="http://schemas.openxmlformats.org/officeDocument/2006/relationships/control" Target="../activeX/activeX1.xml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2:A7"/>
  <sheetViews>
    <sheetView tabSelected="1" workbookViewId="0">
      <selection activeCell="A2" sqref="A2"/>
    </sheetView>
  </sheetViews>
  <sheetFormatPr defaultRowHeight="36"/>
  <cols>
    <col min="1" max="1" width="62.875" style="13" customWidth="1"/>
    <col min="2" max="16384" width="9" style="12"/>
  </cols>
  <sheetData>
    <row r="2" spans="1:1" ht="72">
      <c r="A2" s="11" t="s">
        <v>14</v>
      </c>
    </row>
    <row r="4" spans="1:1">
      <c r="A4" s="13" t="s">
        <v>13</v>
      </c>
    </row>
    <row r="6" spans="1:1" ht="72">
      <c r="A6" s="11" t="s">
        <v>15</v>
      </c>
    </row>
    <row r="7" spans="1:1">
      <c r="A7" s="14"/>
    </row>
  </sheetData>
  <pageMargins left="0.5" right="0.5" top="0.3" bottom="0.3" header="0.5" footer="0.5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1"/>
  <dimension ref="A1:I39"/>
  <sheetViews>
    <sheetView workbookViewId="0"/>
  </sheetViews>
  <sheetFormatPr defaultColWidth="6.625" defaultRowHeight="15.75"/>
  <cols>
    <col min="2" max="2" width="9.75" customWidth="1"/>
    <col min="4" max="4" width="8.625" bestFit="1" customWidth="1"/>
  </cols>
  <sheetData>
    <row r="1" spans="1:9">
      <c r="A1" s="5" t="s">
        <v>37</v>
      </c>
      <c r="B1" s="5" t="s">
        <v>0</v>
      </c>
      <c r="D1" t="s">
        <v>1</v>
      </c>
      <c r="E1">
        <f>F2*1000+40000</f>
        <v>50000</v>
      </c>
    </row>
    <row r="2" spans="1:9">
      <c r="A2" s="1">
        <v>0</v>
      </c>
      <c r="B2" s="2">
        <f>$E$1*(1+$E$3)^A2</f>
        <v>50000</v>
      </c>
      <c r="F2">
        <v>10</v>
      </c>
    </row>
    <row r="3" spans="1:9">
      <c r="A3" s="1">
        <v>1</v>
      </c>
      <c r="B3" s="2">
        <f t="shared" ref="B3:B27" si="0">$E$1*(1+$E$3)^A3</f>
        <v>51000</v>
      </c>
      <c r="D3" t="s">
        <v>36</v>
      </c>
      <c r="E3" s="3">
        <f>F3/1000-0.07</f>
        <v>1.999999999999999E-2</v>
      </c>
      <c r="F3">
        <v>90</v>
      </c>
    </row>
    <row r="4" spans="1:9" ht="15.75" customHeight="1">
      <c r="A4" s="1">
        <v>2</v>
      </c>
      <c r="B4" s="2">
        <f t="shared" si="0"/>
        <v>52020</v>
      </c>
    </row>
    <row r="5" spans="1:9">
      <c r="A5" s="1">
        <v>3</v>
      </c>
      <c r="B5" s="2">
        <f t="shared" si="0"/>
        <v>53060.399999999994</v>
      </c>
      <c r="D5" s="51" t="s">
        <v>3</v>
      </c>
      <c r="E5" s="51"/>
      <c r="F5" s="51"/>
      <c r="G5" s="51"/>
      <c r="H5" s="51"/>
      <c r="I5" s="51"/>
    </row>
    <row r="6" spans="1:9">
      <c r="A6" s="1">
        <v>4</v>
      </c>
      <c r="B6" s="2">
        <f t="shared" si="0"/>
        <v>54121.608</v>
      </c>
      <c r="D6" s="51"/>
      <c r="E6" s="51"/>
      <c r="F6" s="51"/>
      <c r="G6" s="51"/>
      <c r="H6" s="51"/>
      <c r="I6" s="51"/>
    </row>
    <row r="7" spans="1:9">
      <c r="A7" s="1">
        <v>5</v>
      </c>
      <c r="B7" s="2">
        <f t="shared" si="0"/>
        <v>55204.040160000004</v>
      </c>
    </row>
    <row r="8" spans="1:9">
      <c r="A8" s="1">
        <v>6</v>
      </c>
      <c r="B8" s="2">
        <f t="shared" si="0"/>
        <v>56308.120963200003</v>
      </c>
    </row>
    <row r="9" spans="1:9" ht="15.75" customHeight="1">
      <c r="A9" s="1">
        <v>7</v>
      </c>
      <c r="B9" s="2">
        <f t="shared" si="0"/>
        <v>57434.283382463989</v>
      </c>
    </row>
    <row r="10" spans="1:9" ht="15.75" customHeight="1">
      <c r="A10" s="1">
        <v>8</v>
      </c>
      <c r="B10" s="2">
        <f t="shared" si="0"/>
        <v>58582.969050113279</v>
      </c>
    </row>
    <row r="11" spans="1:9" ht="15.75" customHeight="1">
      <c r="A11" s="1">
        <v>9</v>
      </c>
      <c r="B11" s="2">
        <f t="shared" si="0"/>
        <v>59754.62843111554</v>
      </c>
    </row>
    <row r="12" spans="1:9">
      <c r="A12" s="1">
        <v>10</v>
      </c>
      <c r="B12" s="2">
        <f t="shared" si="0"/>
        <v>60949.720999737852</v>
      </c>
    </row>
    <row r="13" spans="1:9">
      <c r="A13" s="1">
        <v>11</v>
      </c>
      <c r="B13" s="2">
        <f t="shared" si="0"/>
        <v>62168.715419732602</v>
      </c>
    </row>
    <row r="14" spans="1:9">
      <c r="A14" s="1">
        <v>12</v>
      </c>
      <c r="B14" s="2">
        <f t="shared" si="0"/>
        <v>63412.089728127263</v>
      </c>
    </row>
    <row r="15" spans="1:9" ht="15.75" customHeight="1">
      <c r="A15" s="1">
        <v>13</v>
      </c>
      <c r="B15" s="2">
        <f t="shared" si="0"/>
        <v>64680.331522689805</v>
      </c>
    </row>
    <row r="16" spans="1:9">
      <c r="A16" s="1">
        <v>14</v>
      </c>
      <c r="B16" s="2">
        <f t="shared" si="0"/>
        <v>65973.938153143608</v>
      </c>
    </row>
    <row r="17" spans="1:4">
      <c r="A17" s="1">
        <v>15</v>
      </c>
      <c r="B17" s="2">
        <f t="shared" si="0"/>
        <v>67293.416916206465</v>
      </c>
    </row>
    <row r="18" spans="1:4">
      <c r="A18" s="1">
        <v>16</v>
      </c>
      <c r="B18" s="2">
        <f t="shared" si="0"/>
        <v>68639.285254530609</v>
      </c>
    </row>
    <row r="19" spans="1:4" ht="15.75" customHeight="1">
      <c r="A19" s="1">
        <v>17</v>
      </c>
      <c r="B19" s="2">
        <f t="shared" si="0"/>
        <v>70012.070959621225</v>
      </c>
    </row>
    <row r="20" spans="1:4">
      <c r="A20" s="1">
        <v>18</v>
      </c>
      <c r="B20" s="2">
        <f t="shared" si="0"/>
        <v>71412.312378813629</v>
      </c>
    </row>
    <row r="21" spans="1:4">
      <c r="A21" s="1">
        <v>19</v>
      </c>
      <c r="B21" s="2">
        <f t="shared" si="0"/>
        <v>72840.558626389902</v>
      </c>
    </row>
    <row r="22" spans="1:4">
      <c r="A22" s="1">
        <v>20</v>
      </c>
      <c r="B22" s="2">
        <f t="shared" si="0"/>
        <v>74297.369798917716</v>
      </c>
    </row>
    <row r="23" spans="1:4" ht="15.75" customHeight="1">
      <c r="A23" s="1">
        <v>21</v>
      </c>
      <c r="B23" s="2">
        <f t="shared" si="0"/>
        <v>75783.317194896066</v>
      </c>
    </row>
    <row r="24" spans="1:4">
      <c r="A24" s="1">
        <v>22</v>
      </c>
      <c r="B24" s="2">
        <f t="shared" si="0"/>
        <v>77298.983538793982</v>
      </c>
    </row>
    <row r="25" spans="1:4">
      <c r="A25" s="1">
        <v>23</v>
      </c>
      <c r="B25" s="2">
        <f t="shared" si="0"/>
        <v>78844.963209569847</v>
      </c>
    </row>
    <row r="26" spans="1:4">
      <c r="A26" s="1">
        <v>24</v>
      </c>
      <c r="B26" s="2">
        <f t="shared" si="0"/>
        <v>80421.862473761255</v>
      </c>
    </row>
    <row r="27" spans="1:4" ht="15.75" customHeight="1">
      <c r="A27" s="1">
        <v>25</v>
      </c>
      <c r="B27" s="2">
        <f t="shared" si="0"/>
        <v>82030.299723236472</v>
      </c>
    </row>
    <row r="29" spans="1:4">
      <c r="D29" s="50"/>
    </row>
    <row r="31" spans="1:4" ht="15.75" customHeight="1"/>
    <row r="35" ht="15.75" customHeight="1"/>
    <row r="39" ht="15.75" customHeight="1"/>
  </sheetData>
  <mergeCells count="1">
    <mergeCell ref="D5:I6"/>
  </mergeCells>
  <pageMargins left="0.5" right="0.5" top="0.5" bottom="0.5" header="0.3" footer="0.3"/>
  <pageSetup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1"/>
  <dimension ref="A1:F36"/>
  <sheetViews>
    <sheetView workbookViewId="0">
      <selection activeCell="E1" sqref="E1"/>
    </sheetView>
  </sheetViews>
  <sheetFormatPr defaultColWidth="6.625" defaultRowHeight="15.75"/>
  <cols>
    <col min="2" max="2" width="9.75" customWidth="1"/>
  </cols>
  <sheetData>
    <row r="1" spans="1:6">
      <c r="D1" t="s">
        <v>4</v>
      </c>
      <c r="E1">
        <f>B2*100</f>
        <v>2500</v>
      </c>
    </row>
    <row r="2" spans="1:6">
      <c r="B2">
        <v>25</v>
      </c>
    </row>
    <row r="3" spans="1:6">
      <c r="B3" s="4">
        <f>E3</f>
        <v>1</v>
      </c>
      <c r="D3" t="s">
        <v>5</v>
      </c>
      <c r="E3">
        <v>1</v>
      </c>
    </row>
    <row r="4" spans="1:6" ht="15.75" customHeight="1"/>
    <row r="5" spans="1:6">
      <c r="B5">
        <v>0</v>
      </c>
      <c r="D5" t="s">
        <v>7</v>
      </c>
      <c r="E5">
        <f>B5*100</f>
        <v>0</v>
      </c>
    </row>
    <row r="8" spans="1:6" ht="15.75" customHeight="1">
      <c r="A8" s="51" t="s">
        <v>2</v>
      </c>
      <c r="B8" s="51"/>
      <c r="C8" s="51"/>
      <c r="D8" s="6"/>
      <c r="E8" s="6"/>
      <c r="F8" s="6"/>
    </row>
    <row r="9" spans="1:6" ht="15.75" customHeight="1">
      <c r="A9" s="51"/>
      <c r="B9" s="51"/>
      <c r="C9" s="51"/>
      <c r="D9" s="6"/>
      <c r="E9" s="6"/>
      <c r="F9" s="6"/>
    </row>
    <row r="10" spans="1:6" ht="15.75" customHeight="1">
      <c r="A10" s="5" t="s">
        <v>8</v>
      </c>
      <c r="B10" s="5" t="s">
        <v>6</v>
      </c>
    </row>
    <row r="11" spans="1:6">
      <c r="A11" s="1">
        <f>E3</f>
        <v>1</v>
      </c>
      <c r="B11" s="2">
        <f>$E$5+$E$1/A11</f>
        <v>2500</v>
      </c>
    </row>
    <row r="12" spans="1:6" ht="15.75" customHeight="1">
      <c r="A12" s="1">
        <f>A11+1</f>
        <v>2</v>
      </c>
      <c r="B12" s="2">
        <f t="shared" ref="B12" si="0">$E$5+$E$1/A12</f>
        <v>1250</v>
      </c>
    </row>
    <row r="13" spans="1:6">
      <c r="A13" s="1">
        <f>A12+1</f>
        <v>3</v>
      </c>
      <c r="B13" s="2">
        <f t="shared" ref="B13:B20" si="1">$E$5+$E$1/A13</f>
        <v>833.33333333333337</v>
      </c>
    </row>
    <row r="14" spans="1:6">
      <c r="A14" s="1">
        <f t="shared" ref="A14:A20" si="2">A13+1</f>
        <v>4</v>
      </c>
      <c r="B14" s="2">
        <f t="shared" si="1"/>
        <v>625</v>
      </c>
    </row>
    <row r="15" spans="1:6" ht="15.75" customHeight="1">
      <c r="A15" s="1">
        <f t="shared" si="2"/>
        <v>5</v>
      </c>
      <c r="B15" s="2">
        <f t="shared" si="1"/>
        <v>500</v>
      </c>
    </row>
    <row r="16" spans="1:6">
      <c r="A16" s="1">
        <f t="shared" si="2"/>
        <v>6</v>
      </c>
      <c r="B16" s="2">
        <f t="shared" si="1"/>
        <v>416.66666666666669</v>
      </c>
    </row>
    <row r="17" spans="1:2">
      <c r="A17" s="1">
        <f t="shared" si="2"/>
        <v>7</v>
      </c>
      <c r="B17" s="2">
        <f t="shared" si="1"/>
        <v>357.14285714285717</v>
      </c>
    </row>
    <row r="18" spans="1:2">
      <c r="A18" s="1">
        <f t="shared" si="2"/>
        <v>8</v>
      </c>
      <c r="B18" s="2">
        <f t="shared" si="1"/>
        <v>312.5</v>
      </c>
    </row>
    <row r="19" spans="1:2" ht="15.75" customHeight="1">
      <c r="A19" s="1">
        <f t="shared" si="2"/>
        <v>9</v>
      </c>
      <c r="B19" s="2">
        <f t="shared" si="1"/>
        <v>277.77777777777777</v>
      </c>
    </row>
    <row r="20" spans="1:2">
      <c r="A20" s="1">
        <f t="shared" si="2"/>
        <v>10</v>
      </c>
      <c r="B20" s="2">
        <f t="shared" si="1"/>
        <v>250</v>
      </c>
    </row>
    <row r="22" spans="1:2">
      <c r="A22" s="1"/>
      <c r="B22" s="2"/>
    </row>
    <row r="23" spans="1:2" ht="15.75" customHeight="1">
      <c r="A23" s="1"/>
      <c r="B23" s="2"/>
    </row>
    <row r="24" spans="1:2">
      <c r="A24" s="1"/>
      <c r="B24" s="2"/>
    </row>
    <row r="25" spans="1:2">
      <c r="A25" s="1"/>
      <c r="B25" s="2"/>
    </row>
    <row r="26" spans="1:2">
      <c r="A26" s="1"/>
      <c r="B26" s="2"/>
    </row>
    <row r="27" spans="1:2" ht="15.75" customHeight="1">
      <c r="A27" s="1"/>
      <c r="B27" s="2"/>
    </row>
    <row r="28" spans="1:2">
      <c r="A28" s="1"/>
      <c r="B28" s="2"/>
    </row>
    <row r="29" spans="1:2">
      <c r="A29" s="1"/>
      <c r="B29" s="2"/>
    </row>
    <row r="30" spans="1:2">
      <c r="A30" s="1"/>
      <c r="B30" s="2"/>
    </row>
    <row r="31" spans="1:2" ht="15.75" customHeight="1">
      <c r="A31" s="1"/>
      <c r="B31" s="2"/>
    </row>
    <row r="32" spans="1:2">
      <c r="A32" s="1"/>
      <c r="B32" s="2"/>
    </row>
    <row r="35" ht="15.75" customHeight="1"/>
    <row r="36" ht="15.75" customHeight="1"/>
  </sheetData>
  <mergeCells count="1">
    <mergeCell ref="A8:C9"/>
  </mergeCells>
  <pageMargins left="0.5" right="0.5" top="0.5" bottom="0.5" header="0.3" footer="0.3"/>
  <pageSetup orientation="portrait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F35"/>
  <sheetViews>
    <sheetView workbookViewId="0">
      <selection activeCell="E2" sqref="E2"/>
    </sheetView>
  </sheetViews>
  <sheetFormatPr defaultColWidth="6.625" defaultRowHeight="15.75"/>
  <cols>
    <col min="2" max="2" width="9.75" customWidth="1"/>
  </cols>
  <sheetData>
    <row r="1" spans="1:6">
      <c r="D1" t="s">
        <v>9</v>
      </c>
      <c r="E1">
        <v>410</v>
      </c>
    </row>
    <row r="2" spans="1:6">
      <c r="B2">
        <v>50</v>
      </c>
    </row>
    <row r="3" spans="1:6">
      <c r="B3" s="4">
        <f>E3</f>
        <v>65</v>
      </c>
      <c r="D3" t="s">
        <v>10</v>
      </c>
      <c r="E3">
        <v>65</v>
      </c>
    </row>
    <row r="4" spans="1:6" ht="15.75" customHeight="1"/>
    <row r="5" spans="1:6">
      <c r="B5">
        <v>75</v>
      </c>
      <c r="D5" t="s">
        <v>11</v>
      </c>
      <c r="E5">
        <f>B5/500+0.05</f>
        <v>0.2</v>
      </c>
    </row>
    <row r="6" spans="1:6" ht="15.75" customHeight="1">
      <c r="A6" s="51" t="s">
        <v>2</v>
      </c>
      <c r="B6" s="51"/>
      <c r="C6" s="51"/>
      <c r="D6" s="6"/>
      <c r="E6" s="6"/>
      <c r="F6" s="6"/>
    </row>
    <row r="7" spans="1:6" ht="15.75" customHeight="1">
      <c r="A7" s="51"/>
      <c r="B7" s="51"/>
      <c r="C7" s="51"/>
      <c r="D7" s="6"/>
      <c r="E7" s="6"/>
      <c r="F7" s="6"/>
    </row>
    <row r="8" spans="1:6" ht="15.75" customHeight="1">
      <c r="A8" s="51"/>
      <c r="B8" s="51"/>
      <c r="C8" s="51"/>
      <c r="D8" s="6"/>
      <c r="E8" s="6"/>
      <c r="F8" s="6"/>
    </row>
    <row r="9" spans="1:6" ht="15.75" customHeight="1">
      <c r="A9" s="51"/>
      <c r="B9" s="51"/>
      <c r="C9" s="51"/>
      <c r="D9" s="6"/>
      <c r="E9" s="6"/>
      <c r="F9" s="6"/>
    </row>
    <row r="10" spans="1:6" ht="15.75" customHeight="1">
      <c r="A10" s="5" t="s">
        <v>12</v>
      </c>
      <c r="B10" s="5" t="s">
        <v>6</v>
      </c>
    </row>
    <row r="11" spans="1:6">
      <c r="A11" s="1">
        <v>0</v>
      </c>
      <c r="B11" s="2">
        <f>$E$1-($E$1-$E$3)*EXP(-$E$5*A11)</f>
        <v>65</v>
      </c>
    </row>
    <row r="12" spans="1:6">
      <c r="A12" s="1">
        <v>5</v>
      </c>
      <c r="B12" s="2">
        <f t="shared" ref="B12:B29" si="0">$E$1-($E$1-$E$3)*EXP(-$E$5*A12)</f>
        <v>283.08159279585243</v>
      </c>
    </row>
    <row r="13" spans="1:6">
      <c r="A13" s="1">
        <v>10</v>
      </c>
      <c r="B13" s="2">
        <f t="shared" si="0"/>
        <v>363.30932728336859</v>
      </c>
    </row>
    <row r="14" spans="1:6" ht="15.75" customHeight="1">
      <c r="A14" s="1">
        <v>15</v>
      </c>
      <c r="B14" s="2">
        <f t="shared" si="0"/>
        <v>392.82346141308693</v>
      </c>
    </row>
    <row r="15" spans="1:6">
      <c r="A15" s="1">
        <v>20</v>
      </c>
      <c r="B15" s="2">
        <f t="shared" si="0"/>
        <v>403.68110458338668</v>
      </c>
    </row>
    <row r="16" spans="1:6">
      <c r="A16" s="1">
        <v>25</v>
      </c>
      <c r="B16" s="2">
        <f t="shared" si="0"/>
        <v>407.67540828531554</v>
      </c>
    </row>
    <row r="17" spans="1:2">
      <c r="A17" s="1">
        <v>30</v>
      </c>
      <c r="B17" s="2">
        <f t="shared" si="0"/>
        <v>409.1448304990501</v>
      </c>
    </row>
    <row r="18" spans="1:2" ht="15.75" customHeight="1">
      <c r="A18" s="1">
        <v>35</v>
      </c>
      <c r="B18" s="2">
        <f t="shared" si="0"/>
        <v>409.6854007218837</v>
      </c>
    </row>
    <row r="19" spans="1:2">
      <c r="A19" s="1">
        <v>40</v>
      </c>
      <c r="B19" s="2">
        <f t="shared" si="0"/>
        <v>409.88426539337365</v>
      </c>
    </row>
    <row r="20" spans="1:2">
      <c r="A20" s="1">
        <v>45</v>
      </c>
      <c r="B20" s="2">
        <f t="shared" si="0"/>
        <v>409.95742361759011</v>
      </c>
    </row>
    <row r="21" spans="1:2">
      <c r="A21" s="1">
        <v>50</v>
      </c>
      <c r="B21" s="2">
        <f t="shared" si="0"/>
        <v>409.98433702423193</v>
      </c>
    </row>
    <row r="22" spans="1:2" ht="15.75" customHeight="1">
      <c r="A22" s="1">
        <v>55</v>
      </c>
      <c r="B22" s="2">
        <f t="shared" si="0"/>
        <v>409.99423791322738</v>
      </c>
    </row>
    <row r="23" spans="1:2">
      <c r="A23" s="1">
        <v>60</v>
      </c>
      <c r="B23" s="2">
        <f t="shared" si="0"/>
        <v>409.99788024673808</v>
      </c>
    </row>
    <row r="24" spans="1:2">
      <c r="A24" s="1">
        <v>65</v>
      </c>
      <c r="B24" s="2">
        <f t="shared" si="0"/>
        <v>409.99922018635459</v>
      </c>
    </row>
    <row r="25" spans="1:2">
      <c r="A25" s="1">
        <v>70</v>
      </c>
      <c r="B25" s="2">
        <f t="shared" si="0"/>
        <v>409.99971312259191</v>
      </c>
    </row>
    <row r="26" spans="1:2" ht="15.75" customHeight="1">
      <c r="A26" s="1">
        <v>75</v>
      </c>
      <c r="B26" s="2">
        <f t="shared" si="0"/>
        <v>409.99989446369943</v>
      </c>
    </row>
    <row r="27" spans="1:2">
      <c r="A27" s="1">
        <v>80</v>
      </c>
      <c r="B27" s="2">
        <f t="shared" si="0"/>
        <v>409.99996117536472</v>
      </c>
    </row>
    <row r="28" spans="1:2">
      <c r="A28" s="1">
        <v>85</v>
      </c>
      <c r="B28" s="2">
        <f t="shared" si="0"/>
        <v>409.99998571721488</v>
      </c>
    </row>
    <row r="29" spans="1:2">
      <c r="A29" s="1">
        <v>90</v>
      </c>
      <c r="B29" s="2">
        <f t="shared" si="0"/>
        <v>409.99999474565698</v>
      </c>
    </row>
    <row r="30" spans="1:2" ht="15.75" customHeight="1">
      <c r="A30" s="1"/>
      <c r="B30" s="2"/>
    </row>
    <row r="31" spans="1:2">
      <c r="A31" s="1"/>
      <c r="B31" s="2"/>
    </row>
    <row r="34" ht="15.75" customHeight="1"/>
    <row r="35" ht="15.75" customHeight="1"/>
  </sheetData>
  <mergeCells count="1">
    <mergeCell ref="A6:C9"/>
  </mergeCells>
  <pageMargins left="0.5" right="0.5" top="0.5" bottom="0.5" header="0.3" footer="0.3"/>
  <pageSetup orientation="portrait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Y30"/>
  <sheetViews>
    <sheetView workbookViewId="0">
      <selection activeCell="C2" sqref="C2"/>
    </sheetView>
  </sheetViews>
  <sheetFormatPr defaultRowHeight="15.75"/>
  <cols>
    <col min="1" max="1" width="3.625" style="19" customWidth="1"/>
    <col min="2" max="2" width="37.625" customWidth="1"/>
    <col min="3" max="3" width="4" style="1" customWidth="1"/>
    <col min="4" max="4" width="3.375" customWidth="1"/>
    <col min="5" max="11" width="2.75" customWidth="1"/>
    <col min="12" max="22" width="3.875" customWidth="1"/>
    <col min="23" max="24" width="2.75" customWidth="1"/>
    <col min="25" max="25" width="67.875" customWidth="1"/>
  </cols>
  <sheetData>
    <row r="1" spans="1:25">
      <c r="B1" s="18"/>
      <c r="C1" s="30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9"/>
      <c r="R1" s="19"/>
      <c r="S1" s="19"/>
      <c r="T1" s="19"/>
      <c r="U1" s="19"/>
      <c r="V1" s="19"/>
      <c r="W1" s="19"/>
      <c r="X1" s="19"/>
      <c r="Y1" s="19"/>
    </row>
    <row r="2" spans="1:25" s="17" customFormat="1" ht="57.75" customHeight="1">
      <c r="A2" s="20"/>
      <c r="B2" s="23" t="s">
        <v>24</v>
      </c>
      <c r="C2" s="24">
        <v>11</v>
      </c>
      <c r="D2" s="25"/>
      <c r="E2" s="29" t="str">
        <f>IF(C2&gt;20,"You may roll at most 20 dice. Enter a number between 3 and 20.",IF(C2&lt;3,"You must roll at least 3 dice.", ""))</f>
        <v/>
      </c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0"/>
      <c r="X2" s="20"/>
      <c r="Y2" s="20"/>
    </row>
    <row r="3" spans="1:25" s="17" customFormat="1" ht="14.25" customHeight="1">
      <c r="A3" s="20"/>
      <c r="B3" s="23"/>
      <c r="C3" s="28"/>
      <c r="D3" s="25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0"/>
      <c r="X3" s="20"/>
      <c r="Y3" s="20"/>
    </row>
    <row r="4" spans="1:25" s="16" customFormat="1" ht="18.75">
      <c r="A4" s="21"/>
      <c r="B4" s="26" t="s">
        <v>22</v>
      </c>
      <c r="C4" s="31">
        <f>IF($C$2-1&gt;=0,1,"")</f>
        <v>1</v>
      </c>
      <c r="D4" s="31">
        <f>IF(C4="","",IF($C$2-C4&gt;0,2,""))</f>
        <v>2</v>
      </c>
      <c r="E4" s="31">
        <f>IF(D4="","",IF($C$2-D4&gt;0,3,""))</f>
        <v>3</v>
      </c>
      <c r="F4" s="31">
        <f>IF(E4="","",IF($C$2-E4&gt;0,4,""))</f>
        <v>4</v>
      </c>
      <c r="G4" s="31">
        <f>IF(F4="","",IF($C$2-F4&gt;0,5,""))</f>
        <v>5</v>
      </c>
      <c r="H4" s="31">
        <f>IF(G4="","",IF($C$2-G4&gt;0,6,""))</f>
        <v>6</v>
      </c>
      <c r="I4" s="31">
        <f>IF(H4="","",IF($C$2-H4&gt;0,7,""))</f>
        <v>7</v>
      </c>
      <c r="J4" s="31">
        <f>IF(I4="","",IF($C$2-I4&gt;0,8,""))</f>
        <v>8</v>
      </c>
      <c r="K4" s="31">
        <f>IF(J4="","",IF($C$2-J4&gt;0,9,""))</f>
        <v>9</v>
      </c>
      <c r="L4" s="31">
        <f>IF(K4="","",IF($C$2-K4&gt;0,10,""))</f>
        <v>10</v>
      </c>
      <c r="M4" s="31">
        <f>IF(L4="","",IF($C$2-L4&gt;0,11,""))</f>
        <v>11</v>
      </c>
      <c r="N4" s="31" t="str">
        <f>IF(M4="","",IF($C$2-M4&gt;0,12,""))</f>
        <v/>
      </c>
      <c r="O4" s="31" t="str">
        <f>IF(N4="","",IF($C$2-N4&gt;0,13,""))</f>
        <v/>
      </c>
      <c r="P4" s="31" t="str">
        <f>IF(O4="","",IF($C$2-O4&gt;0,14,""))</f>
        <v/>
      </c>
      <c r="Q4" s="31" t="str">
        <f>IF(P4="","",IF($C$2-P4&gt;0,15,""))</f>
        <v/>
      </c>
      <c r="R4" s="31" t="str">
        <f>IF(Q4="","",IF($C$2-Q4&gt;0,16,""))</f>
        <v/>
      </c>
      <c r="S4" s="31" t="str">
        <f>IF(R4="","",IF($C$2-R4&gt;0,17,""))</f>
        <v/>
      </c>
      <c r="T4" s="31" t="str">
        <f>IF(S4="","",IF($C$2-S4&gt;0,18,""))</f>
        <v/>
      </c>
      <c r="U4" s="31" t="str">
        <f>IF(T4="","",IF($C$2-T4&gt;0,19,""))</f>
        <v/>
      </c>
      <c r="V4" s="31" t="str">
        <f>IF(U4="","",IF($C$2-U4&gt;0,20,""))</f>
        <v/>
      </c>
      <c r="W4" s="21"/>
      <c r="X4" s="21"/>
      <c r="Y4" s="21"/>
    </row>
    <row r="5" spans="1:25" ht="18.75">
      <c r="B5" s="26" t="s">
        <v>21</v>
      </c>
      <c r="C5" s="32">
        <f ca="1">IF(C4&lt;&gt;"",RANDBETWEEN(1,6),"")</f>
        <v>3</v>
      </c>
      <c r="D5" s="32">
        <f t="shared" ref="D5:V5" ca="1" si="0">IF(D4&lt;&gt;"",RANDBETWEEN(1,6),"")</f>
        <v>6</v>
      </c>
      <c r="E5" s="32">
        <f t="shared" ca="1" si="0"/>
        <v>1</v>
      </c>
      <c r="F5" s="32">
        <f t="shared" ca="1" si="0"/>
        <v>4</v>
      </c>
      <c r="G5" s="32">
        <f t="shared" ca="1" si="0"/>
        <v>4</v>
      </c>
      <c r="H5" s="32">
        <f t="shared" ca="1" si="0"/>
        <v>2</v>
      </c>
      <c r="I5" s="32">
        <f t="shared" ca="1" si="0"/>
        <v>2</v>
      </c>
      <c r="J5" s="32">
        <f t="shared" ca="1" si="0"/>
        <v>1</v>
      </c>
      <c r="K5" s="32">
        <f t="shared" ca="1" si="0"/>
        <v>3</v>
      </c>
      <c r="L5" s="32">
        <f t="shared" ca="1" si="0"/>
        <v>3</v>
      </c>
      <c r="M5" s="32">
        <f t="shared" ca="1" si="0"/>
        <v>3</v>
      </c>
      <c r="N5" s="32" t="str">
        <f t="shared" ca="1" si="0"/>
        <v/>
      </c>
      <c r="O5" s="32" t="str">
        <f t="shared" ca="1" si="0"/>
        <v/>
      </c>
      <c r="P5" s="32" t="str">
        <f t="shared" ca="1" si="0"/>
        <v/>
      </c>
      <c r="Q5" s="32" t="str">
        <f t="shared" ca="1" si="0"/>
        <v/>
      </c>
      <c r="R5" s="32" t="str">
        <f t="shared" ca="1" si="0"/>
        <v/>
      </c>
      <c r="S5" s="32" t="str">
        <f t="shared" ca="1" si="0"/>
        <v/>
      </c>
      <c r="T5" s="32" t="str">
        <f t="shared" ca="1" si="0"/>
        <v/>
      </c>
      <c r="U5" s="32" t="str">
        <f t="shared" ca="1" si="0"/>
        <v/>
      </c>
      <c r="V5" s="32" t="str">
        <f t="shared" ca="1" si="0"/>
        <v/>
      </c>
      <c r="W5" s="19"/>
      <c r="X5" s="19"/>
      <c r="Y5" s="19"/>
    </row>
    <row r="6" spans="1:25" ht="18.75">
      <c r="B6" s="26" t="s">
        <v>23</v>
      </c>
      <c r="C6" s="34">
        <f ca="1">COUNTIF(C5:W5,6)</f>
        <v>1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19"/>
      <c r="X6" s="19"/>
      <c r="Y6" s="19"/>
    </row>
    <row r="7" spans="1:25" ht="15.75" customHeight="1">
      <c r="B7" s="19"/>
      <c r="C7" s="33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</row>
    <row r="8" spans="1:25" s="19" customFormat="1" ht="20.25" customHeight="1">
      <c r="C8" s="33"/>
    </row>
    <row r="9" spans="1:25" ht="18.75">
      <c r="B9" s="31" t="s">
        <v>26</v>
      </c>
      <c r="C9" s="54" t="s">
        <v>25</v>
      </c>
      <c r="D9" s="55"/>
      <c r="E9" s="21"/>
      <c r="F9" s="21"/>
      <c r="G9" s="21"/>
      <c r="H9" s="21"/>
      <c r="I9" s="21"/>
      <c r="J9" s="21"/>
      <c r="K9" s="21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</row>
    <row r="10" spans="1:25">
      <c r="B10" s="35">
        <v>3</v>
      </c>
      <c r="C10" s="52">
        <f>(B10)*(B10-1)*(B10-2)*(5/6)^B10/750</f>
        <v>4.6296296296296311E-3</v>
      </c>
      <c r="D10" s="53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</row>
    <row r="11" spans="1:25">
      <c r="B11" s="35">
        <v>4</v>
      </c>
      <c r="C11" s="52">
        <f>(B11)*(B11-1)*(B11-2)*(5/6)^B11/750</f>
        <v>1.5432098765432103E-2</v>
      </c>
      <c r="D11" s="53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</row>
    <row r="12" spans="1:25">
      <c r="B12" s="35">
        <v>5</v>
      </c>
      <c r="C12" s="52">
        <f t="shared" ref="C12:C27" si="1">(B12)*(B12-1)*(B12-2)*(5/6)^B12/750</f>
        <v>3.2150205761316886E-2</v>
      </c>
      <c r="D12" s="53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</row>
    <row r="13" spans="1:25">
      <c r="B13" s="35">
        <v>6</v>
      </c>
      <c r="C13" s="52">
        <f t="shared" si="1"/>
        <v>5.3583676268861478E-2</v>
      </c>
      <c r="D13" s="53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</row>
    <row r="14" spans="1:25">
      <c r="B14" s="35">
        <v>7</v>
      </c>
      <c r="C14" s="52">
        <f t="shared" si="1"/>
        <v>7.8142861225422994E-2</v>
      </c>
      <c r="D14" s="53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</row>
    <row r="15" spans="1:25">
      <c r="B15" s="35">
        <v>8</v>
      </c>
      <c r="C15" s="52">
        <f t="shared" si="1"/>
        <v>0.10419048163389734</v>
      </c>
      <c r="D15" s="53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>
      <c r="B16" s="35">
        <v>9</v>
      </c>
      <c r="C16" s="52">
        <f t="shared" si="1"/>
        <v>0.13023810204237168</v>
      </c>
      <c r="D16" s="53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2:25">
      <c r="B17" s="35">
        <v>10</v>
      </c>
      <c r="C17" s="52">
        <f t="shared" si="1"/>
        <v>0.15504535957425203</v>
      </c>
      <c r="D17" s="53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</row>
    <row r="18" spans="2:25">
      <c r="B18" s="35">
        <v>11</v>
      </c>
      <c r="C18" s="52">
        <f t="shared" si="1"/>
        <v>0.17765614117883044</v>
      </c>
      <c r="D18" s="53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</row>
    <row r="19" spans="2:25">
      <c r="B19" s="35">
        <v>12</v>
      </c>
      <c r="C19" s="52">
        <f t="shared" si="1"/>
        <v>0.19739571242092271</v>
      </c>
      <c r="D19" s="53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</row>
    <row r="20" spans="2:25">
      <c r="B20" s="35">
        <v>13</v>
      </c>
      <c r="C20" s="52">
        <f t="shared" si="1"/>
        <v>0.21384535512266628</v>
      </c>
      <c r="D20" s="53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</row>
    <row r="21" spans="2:25">
      <c r="B21" s="35">
        <v>14</v>
      </c>
      <c r="C21" s="52">
        <f t="shared" si="1"/>
        <v>0.22680567967555521</v>
      </c>
      <c r="D21" s="53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</row>
    <row r="22" spans="2:25">
      <c r="B22" s="35">
        <v>15</v>
      </c>
      <c r="C22" s="52">
        <f t="shared" si="1"/>
        <v>0.23625591632870335</v>
      </c>
      <c r="D22" s="53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</row>
    <row r="23" spans="2:25">
      <c r="B23" s="35">
        <v>16</v>
      </c>
      <c r="C23" s="52">
        <f t="shared" si="1"/>
        <v>0.24231376033713165</v>
      </c>
      <c r="D23" s="53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</row>
    <row r="24" spans="2:25">
      <c r="B24" s="35">
        <v>17</v>
      </c>
      <c r="C24" s="52">
        <f t="shared" si="1"/>
        <v>0.24519844796019277</v>
      </c>
      <c r="D24" s="53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</row>
    <row r="25" spans="2:25">
      <c r="B25" s="35">
        <v>18</v>
      </c>
      <c r="C25" s="52">
        <f t="shared" si="1"/>
        <v>0.24519844796019277</v>
      </c>
      <c r="D25" s="53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</row>
    <row r="26" spans="2:25">
      <c r="B26" s="35">
        <v>19</v>
      </c>
      <c r="C26" s="52">
        <f t="shared" si="1"/>
        <v>0.24264429746060748</v>
      </c>
      <c r="D26" s="53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2:25">
      <c r="B27" s="35">
        <v>20</v>
      </c>
      <c r="C27" s="52">
        <f t="shared" si="1"/>
        <v>0.23788656613785045</v>
      </c>
      <c r="D27" s="53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</row>
    <row r="28" spans="2:25">
      <c r="B28" s="19"/>
      <c r="C28" s="33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</row>
    <row r="29" spans="2:25">
      <c r="B29" s="19"/>
      <c r="C29" s="33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2:25">
      <c r="B30" s="19"/>
      <c r="C30" s="33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</row>
  </sheetData>
  <mergeCells count="19">
    <mergeCell ref="C9:D9"/>
    <mergeCell ref="C19:D19"/>
    <mergeCell ref="C20:D20"/>
    <mergeCell ref="C21:D21"/>
    <mergeCell ref="C22:D22"/>
    <mergeCell ref="C14:D14"/>
    <mergeCell ref="C15:D15"/>
    <mergeCell ref="C16:D16"/>
    <mergeCell ref="C17:D17"/>
    <mergeCell ref="C18:D18"/>
    <mergeCell ref="C10:D10"/>
    <mergeCell ref="C11:D11"/>
    <mergeCell ref="C12:D12"/>
    <mergeCell ref="C13:D13"/>
    <mergeCell ref="C24:D24"/>
    <mergeCell ref="C25:D25"/>
    <mergeCell ref="C26:D26"/>
    <mergeCell ref="C27:D27"/>
    <mergeCell ref="C23:D23"/>
  </mergeCells>
  <pageMargins left="0.5" right="0.5" top="0.5" bottom="0.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"/>
  <dimension ref="A1:U655"/>
  <sheetViews>
    <sheetView workbookViewId="0">
      <selection activeCell="D5" sqref="D5"/>
    </sheetView>
  </sheetViews>
  <sheetFormatPr defaultRowHeight="15.75"/>
  <cols>
    <col min="1" max="1" width="4.25" style="19" customWidth="1"/>
    <col min="3" max="3" width="9" style="36"/>
  </cols>
  <sheetData>
    <row r="1" spans="2:21">
      <c r="B1" s="19"/>
      <c r="C1" s="38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2:21">
      <c r="B2" s="19"/>
      <c r="C2" s="3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2:21" ht="23.25" customHeight="1">
      <c r="B3" s="25" t="s">
        <v>35</v>
      </c>
      <c r="C3" s="38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2:21">
      <c r="B4" s="40" t="s">
        <v>28</v>
      </c>
      <c r="C4" s="41" t="s">
        <v>29</v>
      </c>
      <c r="D4" s="40" t="s">
        <v>31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2:21" ht="21">
      <c r="B5" s="32">
        <f>(F34-100)/100</f>
        <v>1.1100000000000001</v>
      </c>
      <c r="C5" s="32">
        <f>(G34-100)/100</f>
        <v>3.64</v>
      </c>
      <c r="D5" s="39">
        <f>(C21-B21)/(C5-B5)</f>
        <v>3.9999999999999845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2:21">
      <c r="B6" s="19"/>
      <c r="C6" s="3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</row>
    <row r="7" spans="2:21">
      <c r="B7" s="19"/>
      <c r="C7" s="38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spans="2:21">
      <c r="B8" s="19"/>
      <c r="C8" s="38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</row>
    <row r="9" spans="2:21">
      <c r="B9" s="19"/>
      <c r="C9" s="38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</row>
    <row r="10" spans="2:21">
      <c r="B10" s="19"/>
      <c r="C10" s="3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</row>
    <row r="11" spans="2:21">
      <c r="B11" s="19"/>
      <c r="C11" s="38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</row>
    <row r="12" spans="2:21">
      <c r="B12" s="19"/>
      <c r="C12" s="3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</row>
    <row r="13" spans="2:21">
      <c r="B13" s="19"/>
      <c r="C13" s="38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</row>
    <row r="14" spans="2:21">
      <c r="B14" s="19"/>
      <c r="C14" s="38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</row>
    <row r="15" spans="2:21">
      <c r="B15" s="19"/>
      <c r="C15" s="38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</row>
    <row r="16" spans="2:21">
      <c r="B16" s="19"/>
      <c r="C16" s="38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</row>
    <row r="17" spans="2:21">
      <c r="B17" s="19"/>
      <c r="C17" s="38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</row>
    <row r="18" spans="2:21">
      <c r="B18" s="19"/>
      <c r="C18" s="38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</row>
    <row r="19" spans="2:21">
      <c r="B19" s="19"/>
      <c r="C19" s="38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</row>
    <row r="20" spans="2:21">
      <c r="B20" s="40" t="s">
        <v>30</v>
      </c>
      <c r="C20" s="41" t="s">
        <v>34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</row>
    <row r="21" spans="2:21">
      <c r="B21" s="42">
        <f>5+80*B5-16*B5^2</f>
        <v>74.086400000000012</v>
      </c>
      <c r="C21" s="42">
        <f>5+80*C5-16*C5^2</f>
        <v>84.206399999999974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</row>
    <row r="22" spans="2:21">
      <c r="B22" s="19"/>
      <c r="C22" s="38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</row>
    <row r="23" spans="2:21">
      <c r="B23" s="19"/>
      <c r="C23" s="38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2:21">
      <c r="B24" s="19"/>
      <c r="C24" s="38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2:21">
      <c r="B25" s="19"/>
      <c r="C25" s="38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2:21">
      <c r="B26" s="19"/>
      <c r="C26" s="38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2:21">
      <c r="B27" s="19"/>
      <c r="C27" s="38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2:21">
      <c r="B28" s="19"/>
      <c r="C28" s="38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2:21">
      <c r="B29" s="19"/>
      <c r="C29" s="38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2:21">
      <c r="B30" s="19"/>
      <c r="C30" s="38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2:21">
      <c r="B31" s="19"/>
      <c r="C31" s="38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2:21">
      <c r="B32" s="19"/>
      <c r="C32" s="38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2:21">
      <c r="B33" s="19" t="s">
        <v>33</v>
      </c>
      <c r="C33" s="38"/>
      <c r="D33" s="19"/>
      <c r="E33" s="19"/>
      <c r="F33" s="19" t="s">
        <v>32</v>
      </c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2:21">
      <c r="B34" s="1" t="s">
        <v>12</v>
      </c>
      <c r="C34" s="37" t="s">
        <v>27</v>
      </c>
      <c r="F34">
        <v>211</v>
      </c>
      <c r="G34">
        <v>464</v>
      </c>
    </row>
    <row r="35" spans="2:21">
      <c r="B35">
        <v>-1</v>
      </c>
      <c r="C35" s="36">
        <f>5+80*B35-16*B35^2</f>
        <v>-91</v>
      </c>
    </row>
    <row r="36" spans="2:21">
      <c r="B36">
        <v>-0.99</v>
      </c>
      <c r="C36" s="36">
        <f t="shared" ref="C36:C99" si="0">5+80*B36-16*B36^2</f>
        <v>-89.881600000000006</v>
      </c>
    </row>
    <row r="37" spans="2:21">
      <c r="B37">
        <v>-0.98</v>
      </c>
      <c r="C37" s="36">
        <f t="shared" si="0"/>
        <v>-88.766400000000004</v>
      </c>
    </row>
    <row r="38" spans="2:21">
      <c r="B38">
        <v>-0.97</v>
      </c>
      <c r="C38" s="36">
        <f t="shared" si="0"/>
        <v>-87.654399999999995</v>
      </c>
    </row>
    <row r="39" spans="2:21">
      <c r="B39">
        <v>-0.96</v>
      </c>
      <c r="C39" s="36">
        <f t="shared" si="0"/>
        <v>-86.545599999999993</v>
      </c>
    </row>
    <row r="40" spans="2:21">
      <c r="B40">
        <v>-0.95</v>
      </c>
      <c r="C40" s="36">
        <f t="shared" si="0"/>
        <v>-85.44</v>
      </c>
    </row>
    <row r="41" spans="2:21">
      <c r="B41">
        <v>-0.94</v>
      </c>
      <c r="C41" s="36">
        <f t="shared" si="0"/>
        <v>-84.337599999999981</v>
      </c>
    </row>
    <row r="42" spans="2:21">
      <c r="B42">
        <v>-0.93</v>
      </c>
      <c r="C42" s="36">
        <f t="shared" si="0"/>
        <v>-83.238400000000013</v>
      </c>
    </row>
    <row r="43" spans="2:21">
      <c r="B43">
        <v>-0.92</v>
      </c>
      <c r="C43" s="36">
        <f t="shared" si="0"/>
        <v>-82.142400000000009</v>
      </c>
    </row>
    <row r="44" spans="2:21">
      <c r="B44">
        <v>-0.91</v>
      </c>
      <c r="C44" s="36">
        <f t="shared" si="0"/>
        <v>-81.049599999999998</v>
      </c>
    </row>
    <row r="45" spans="2:21">
      <c r="B45">
        <v>-0.9</v>
      </c>
      <c r="C45" s="36">
        <f t="shared" si="0"/>
        <v>-79.960000000000008</v>
      </c>
    </row>
    <row r="46" spans="2:21">
      <c r="B46">
        <v>-0.89</v>
      </c>
      <c r="C46" s="36">
        <f t="shared" si="0"/>
        <v>-78.87360000000001</v>
      </c>
    </row>
    <row r="47" spans="2:21">
      <c r="B47">
        <v>-0.88</v>
      </c>
      <c r="C47" s="36">
        <f t="shared" si="0"/>
        <v>-77.790400000000005</v>
      </c>
    </row>
    <row r="48" spans="2:21">
      <c r="B48">
        <v>-0.87</v>
      </c>
      <c r="C48" s="36">
        <f t="shared" si="0"/>
        <v>-76.710399999999993</v>
      </c>
    </row>
    <row r="49" spans="2:3">
      <c r="B49">
        <v>-0.86</v>
      </c>
      <c r="C49" s="36">
        <f t="shared" si="0"/>
        <v>-75.633600000000001</v>
      </c>
    </row>
    <row r="50" spans="2:3">
      <c r="B50">
        <v>-0.85</v>
      </c>
      <c r="C50" s="36">
        <f t="shared" si="0"/>
        <v>-74.56</v>
      </c>
    </row>
    <row r="51" spans="2:3">
      <c r="B51">
        <v>-0.84</v>
      </c>
      <c r="C51" s="36">
        <f t="shared" si="0"/>
        <v>-73.489599999999996</v>
      </c>
    </row>
    <row r="52" spans="2:3">
      <c r="B52">
        <v>-0.83</v>
      </c>
      <c r="C52" s="36">
        <f t="shared" si="0"/>
        <v>-72.422399999999996</v>
      </c>
    </row>
    <row r="53" spans="2:3">
      <c r="B53">
        <v>-0.82</v>
      </c>
      <c r="C53" s="36">
        <f t="shared" si="0"/>
        <v>-71.358399999999989</v>
      </c>
    </row>
    <row r="54" spans="2:3">
      <c r="B54">
        <v>-0.81</v>
      </c>
      <c r="C54" s="36">
        <f t="shared" si="0"/>
        <v>-70.297600000000017</v>
      </c>
    </row>
    <row r="55" spans="2:3">
      <c r="B55">
        <v>-0.8</v>
      </c>
      <c r="C55" s="36">
        <f t="shared" si="0"/>
        <v>-69.240000000000009</v>
      </c>
    </row>
    <row r="56" spans="2:3">
      <c r="B56">
        <v>-0.79</v>
      </c>
      <c r="C56" s="36">
        <f t="shared" si="0"/>
        <v>-68.185600000000008</v>
      </c>
    </row>
    <row r="57" spans="2:3">
      <c r="B57">
        <v>-0.78</v>
      </c>
      <c r="C57" s="36">
        <f t="shared" si="0"/>
        <v>-67.134399999999999</v>
      </c>
    </row>
    <row r="58" spans="2:3">
      <c r="B58">
        <v>-0.77</v>
      </c>
      <c r="C58" s="36">
        <f t="shared" si="0"/>
        <v>-66.086399999999998</v>
      </c>
    </row>
    <row r="59" spans="2:3">
      <c r="B59">
        <v>-0.76</v>
      </c>
      <c r="C59" s="36">
        <f t="shared" si="0"/>
        <v>-65.041600000000003</v>
      </c>
    </row>
    <row r="60" spans="2:3">
      <c r="B60">
        <v>-0.75</v>
      </c>
      <c r="C60" s="36">
        <f t="shared" si="0"/>
        <v>-64</v>
      </c>
    </row>
    <row r="61" spans="2:3">
      <c r="B61">
        <v>-0.74</v>
      </c>
      <c r="C61" s="36">
        <f t="shared" si="0"/>
        <v>-62.961600000000004</v>
      </c>
    </row>
    <row r="62" spans="2:3">
      <c r="B62">
        <v>-0.73</v>
      </c>
      <c r="C62" s="36">
        <f t="shared" si="0"/>
        <v>-61.926400000000001</v>
      </c>
    </row>
    <row r="63" spans="2:3">
      <c r="B63">
        <v>-0.72</v>
      </c>
      <c r="C63" s="36">
        <f t="shared" si="0"/>
        <v>-60.89439999999999</v>
      </c>
    </row>
    <row r="64" spans="2:3">
      <c r="B64">
        <v>-0.71</v>
      </c>
      <c r="C64" s="36">
        <f t="shared" si="0"/>
        <v>-59.865600000000001</v>
      </c>
    </row>
    <row r="65" spans="2:3">
      <c r="B65">
        <v>-0.7</v>
      </c>
      <c r="C65" s="36">
        <f t="shared" si="0"/>
        <v>-58.839999999999996</v>
      </c>
    </row>
    <row r="66" spans="2:3">
      <c r="B66">
        <v>-0.69</v>
      </c>
      <c r="C66" s="36">
        <f t="shared" si="0"/>
        <v>-57.817599999999992</v>
      </c>
    </row>
    <row r="67" spans="2:3">
      <c r="B67">
        <v>-0.68</v>
      </c>
      <c r="C67" s="36">
        <f t="shared" si="0"/>
        <v>-56.798400000000008</v>
      </c>
    </row>
    <row r="68" spans="2:3">
      <c r="B68">
        <v>-0.67</v>
      </c>
      <c r="C68" s="36">
        <f t="shared" si="0"/>
        <v>-55.782400000000003</v>
      </c>
    </row>
    <row r="69" spans="2:3">
      <c r="B69">
        <v>-0.66</v>
      </c>
      <c r="C69" s="36">
        <f t="shared" si="0"/>
        <v>-54.769600000000004</v>
      </c>
    </row>
    <row r="70" spans="2:3">
      <c r="B70">
        <v>-0.65</v>
      </c>
      <c r="C70" s="36">
        <f t="shared" si="0"/>
        <v>-53.76</v>
      </c>
    </row>
    <row r="71" spans="2:3">
      <c r="B71">
        <v>-0.64</v>
      </c>
      <c r="C71" s="36">
        <f t="shared" si="0"/>
        <v>-52.753600000000006</v>
      </c>
    </row>
    <row r="72" spans="2:3">
      <c r="B72">
        <v>-0.63</v>
      </c>
      <c r="C72" s="36">
        <f t="shared" si="0"/>
        <v>-51.750399999999999</v>
      </c>
    </row>
    <row r="73" spans="2:3">
      <c r="B73">
        <v>-0.62</v>
      </c>
      <c r="C73" s="36">
        <f t="shared" si="0"/>
        <v>-50.750399999999999</v>
      </c>
    </row>
    <row r="74" spans="2:3">
      <c r="B74">
        <v>-0.61</v>
      </c>
      <c r="C74" s="36">
        <f t="shared" si="0"/>
        <v>-49.753599999999999</v>
      </c>
    </row>
    <row r="75" spans="2:3">
      <c r="B75">
        <v>-0.6</v>
      </c>
      <c r="C75" s="36">
        <f t="shared" si="0"/>
        <v>-48.76</v>
      </c>
    </row>
    <row r="76" spans="2:3">
      <c r="B76">
        <v>-0.59</v>
      </c>
      <c r="C76" s="36">
        <f t="shared" si="0"/>
        <v>-47.769599999999997</v>
      </c>
    </row>
    <row r="77" spans="2:3">
      <c r="B77">
        <v>-0.57999999999999996</v>
      </c>
      <c r="C77" s="36">
        <f t="shared" si="0"/>
        <v>-46.782399999999996</v>
      </c>
    </row>
    <row r="78" spans="2:3">
      <c r="B78">
        <v>-0.56999999999999995</v>
      </c>
      <c r="C78" s="36">
        <f t="shared" si="0"/>
        <v>-45.798399999999994</v>
      </c>
    </row>
    <row r="79" spans="2:3">
      <c r="B79">
        <v>-0.56000000000000005</v>
      </c>
      <c r="C79" s="36">
        <f t="shared" si="0"/>
        <v>-44.817600000000006</v>
      </c>
    </row>
    <row r="80" spans="2:3">
      <c r="B80">
        <v>-0.55000000000000004</v>
      </c>
      <c r="C80" s="36">
        <f t="shared" si="0"/>
        <v>-43.84</v>
      </c>
    </row>
    <row r="81" spans="2:3">
      <c r="B81">
        <v>-0.54</v>
      </c>
      <c r="C81" s="36">
        <f t="shared" si="0"/>
        <v>-42.865600000000001</v>
      </c>
    </row>
    <row r="82" spans="2:3">
      <c r="B82">
        <v>-0.53</v>
      </c>
      <c r="C82" s="36">
        <f t="shared" si="0"/>
        <v>-41.894400000000005</v>
      </c>
    </row>
    <row r="83" spans="2:3">
      <c r="B83">
        <v>-0.52</v>
      </c>
      <c r="C83" s="36">
        <f t="shared" si="0"/>
        <v>-40.926400000000001</v>
      </c>
    </row>
    <row r="84" spans="2:3">
      <c r="B84">
        <v>-0.51</v>
      </c>
      <c r="C84" s="36">
        <f t="shared" si="0"/>
        <v>-39.961599999999997</v>
      </c>
    </row>
    <row r="85" spans="2:3">
      <c r="B85">
        <v>-0.5</v>
      </c>
      <c r="C85" s="36">
        <f t="shared" si="0"/>
        <v>-39</v>
      </c>
    </row>
    <row r="86" spans="2:3">
      <c r="B86">
        <v>-0.49</v>
      </c>
      <c r="C86" s="36">
        <f t="shared" si="0"/>
        <v>-38.041600000000003</v>
      </c>
    </row>
    <row r="87" spans="2:3">
      <c r="B87">
        <v>-0.48</v>
      </c>
      <c r="C87" s="36">
        <f t="shared" si="0"/>
        <v>-37.086399999999998</v>
      </c>
    </row>
    <row r="88" spans="2:3">
      <c r="B88">
        <v>-0.47</v>
      </c>
      <c r="C88" s="36">
        <f t="shared" si="0"/>
        <v>-36.134399999999992</v>
      </c>
    </row>
    <row r="89" spans="2:3">
      <c r="B89">
        <v>-0.46</v>
      </c>
      <c r="C89" s="36">
        <f t="shared" si="0"/>
        <v>-35.185600000000008</v>
      </c>
    </row>
    <row r="90" spans="2:3">
      <c r="B90">
        <v>-0.45</v>
      </c>
      <c r="C90" s="36">
        <f t="shared" si="0"/>
        <v>-34.24</v>
      </c>
    </row>
    <row r="91" spans="2:3">
      <c r="B91">
        <v>-0.44</v>
      </c>
      <c r="C91" s="36">
        <f t="shared" si="0"/>
        <v>-33.297600000000003</v>
      </c>
    </row>
    <row r="92" spans="2:3">
      <c r="B92">
        <v>-0.42999999999999899</v>
      </c>
      <c r="C92" s="36">
        <f t="shared" si="0"/>
        <v>-32.358399999999904</v>
      </c>
    </row>
    <row r="93" spans="2:3">
      <c r="B93">
        <v>-0.41999999999999899</v>
      </c>
      <c r="C93" s="36">
        <f t="shared" si="0"/>
        <v>-31.422399999999904</v>
      </c>
    </row>
    <row r="94" spans="2:3">
      <c r="B94">
        <v>-0.40999999999999898</v>
      </c>
      <c r="C94" s="36">
        <f t="shared" si="0"/>
        <v>-30.489599999999907</v>
      </c>
    </row>
    <row r="95" spans="2:3">
      <c r="B95">
        <v>-0.39999999999999902</v>
      </c>
      <c r="C95" s="36">
        <f t="shared" si="0"/>
        <v>-29.55999999999991</v>
      </c>
    </row>
    <row r="96" spans="2:3">
      <c r="B96">
        <v>-0.38999999999999901</v>
      </c>
      <c r="C96" s="36">
        <f t="shared" si="0"/>
        <v>-28.633599999999909</v>
      </c>
    </row>
    <row r="97" spans="2:3">
      <c r="B97">
        <v>-0.37999999999999901</v>
      </c>
      <c r="C97" s="36">
        <f t="shared" si="0"/>
        <v>-27.710399999999908</v>
      </c>
    </row>
    <row r="98" spans="2:3">
      <c r="B98">
        <v>-0.369999999999999</v>
      </c>
      <c r="C98" s="36">
        <f t="shared" si="0"/>
        <v>-26.790399999999906</v>
      </c>
    </row>
    <row r="99" spans="2:3">
      <c r="B99">
        <v>-0.35999999999999899</v>
      </c>
      <c r="C99" s="36">
        <f t="shared" si="0"/>
        <v>-25.873599999999907</v>
      </c>
    </row>
    <row r="100" spans="2:3">
      <c r="B100">
        <v>-0.34999999999999898</v>
      </c>
      <c r="C100" s="36">
        <f t="shared" ref="C100:C163" si="1">5+80*B100-16*B100^2</f>
        <v>-24.959999999999908</v>
      </c>
    </row>
    <row r="101" spans="2:3">
      <c r="B101">
        <v>-0.33999999999999903</v>
      </c>
      <c r="C101" s="36">
        <f t="shared" si="1"/>
        <v>-24.049599999999909</v>
      </c>
    </row>
    <row r="102" spans="2:3">
      <c r="B102">
        <v>-0.32999999999999902</v>
      </c>
      <c r="C102" s="36">
        <f t="shared" si="1"/>
        <v>-23.14239999999991</v>
      </c>
    </row>
    <row r="103" spans="2:3">
      <c r="B103">
        <v>-0.31999999999999901</v>
      </c>
      <c r="C103" s="36">
        <f t="shared" si="1"/>
        <v>-22.23839999999991</v>
      </c>
    </row>
    <row r="104" spans="2:3">
      <c r="B104">
        <v>-0.309999999999999</v>
      </c>
      <c r="C104" s="36">
        <f t="shared" si="1"/>
        <v>-21.33759999999991</v>
      </c>
    </row>
    <row r="105" spans="2:3">
      <c r="B105">
        <v>-0.29999999999999899</v>
      </c>
      <c r="C105" s="36">
        <f t="shared" si="1"/>
        <v>-20.439999999999909</v>
      </c>
    </row>
    <row r="106" spans="2:3">
      <c r="B106">
        <v>-0.28999999999999898</v>
      </c>
      <c r="C106" s="36">
        <f t="shared" si="1"/>
        <v>-19.545599999999908</v>
      </c>
    </row>
    <row r="107" spans="2:3">
      <c r="B107">
        <v>-0.27999999999999903</v>
      </c>
      <c r="C107" s="36">
        <f t="shared" si="1"/>
        <v>-18.65439999999991</v>
      </c>
    </row>
    <row r="108" spans="2:3">
      <c r="B108">
        <v>-0.26999999999999902</v>
      </c>
      <c r="C108" s="36">
        <f t="shared" si="1"/>
        <v>-17.766399999999916</v>
      </c>
    </row>
    <row r="109" spans="2:3">
      <c r="B109">
        <v>-0.25999999999999901</v>
      </c>
      <c r="C109" s="36">
        <f t="shared" si="1"/>
        <v>-16.88159999999991</v>
      </c>
    </row>
    <row r="110" spans="2:3">
      <c r="B110">
        <v>-0.249999999999999</v>
      </c>
      <c r="C110" s="36">
        <f t="shared" si="1"/>
        <v>-15.999999999999915</v>
      </c>
    </row>
    <row r="111" spans="2:3">
      <c r="B111">
        <v>-0.23999999999999899</v>
      </c>
      <c r="C111" s="36">
        <f t="shared" si="1"/>
        <v>-15.12159999999991</v>
      </c>
    </row>
    <row r="112" spans="2:3">
      <c r="B112">
        <v>-0.22999999999999901</v>
      </c>
      <c r="C112" s="36">
        <f t="shared" si="1"/>
        <v>-14.246399999999912</v>
      </c>
    </row>
    <row r="113" spans="2:3">
      <c r="B113">
        <v>-0.219999999999999</v>
      </c>
      <c r="C113" s="36">
        <f t="shared" si="1"/>
        <v>-13.374399999999913</v>
      </c>
    </row>
    <row r="114" spans="2:3">
      <c r="B114">
        <v>-0.20999999999999899</v>
      </c>
      <c r="C114" s="36">
        <f t="shared" si="1"/>
        <v>-12.505599999999912</v>
      </c>
    </row>
    <row r="115" spans="2:3">
      <c r="B115">
        <v>-0.19999999999999901</v>
      </c>
      <c r="C115" s="36">
        <f t="shared" si="1"/>
        <v>-11.639999999999915</v>
      </c>
    </row>
    <row r="116" spans="2:3">
      <c r="B116">
        <v>-0.189999999999999</v>
      </c>
      <c r="C116" s="36">
        <f t="shared" si="1"/>
        <v>-10.777599999999914</v>
      </c>
    </row>
    <row r="117" spans="2:3">
      <c r="B117">
        <v>-0.17999999999999899</v>
      </c>
      <c r="C117" s="36">
        <f t="shared" si="1"/>
        <v>-9.9183999999999148</v>
      </c>
    </row>
    <row r="118" spans="2:3">
      <c r="B118">
        <v>-0.16999999999999901</v>
      </c>
      <c r="C118" s="36">
        <f t="shared" si="1"/>
        <v>-9.0623999999999167</v>
      </c>
    </row>
    <row r="119" spans="2:3">
      <c r="B119">
        <v>-0.159999999999999</v>
      </c>
      <c r="C119" s="36">
        <f t="shared" si="1"/>
        <v>-8.2095999999999165</v>
      </c>
    </row>
    <row r="120" spans="2:3">
      <c r="B120">
        <v>-0.149999999999999</v>
      </c>
      <c r="C120" s="36">
        <f t="shared" si="1"/>
        <v>-7.3599999999999151</v>
      </c>
    </row>
    <row r="121" spans="2:3">
      <c r="B121">
        <v>-0.13999999999999899</v>
      </c>
      <c r="C121" s="36">
        <f t="shared" si="1"/>
        <v>-6.513599999999915</v>
      </c>
    </row>
    <row r="122" spans="2:3">
      <c r="B122">
        <v>-0.12999999999999901</v>
      </c>
      <c r="C122" s="36">
        <f t="shared" si="1"/>
        <v>-5.6703999999999164</v>
      </c>
    </row>
    <row r="123" spans="2:3">
      <c r="B123">
        <v>-0.119999999999999</v>
      </c>
      <c r="C123" s="36">
        <f t="shared" si="1"/>
        <v>-4.8303999999999157</v>
      </c>
    </row>
    <row r="124" spans="2:3">
      <c r="B124">
        <v>-0.109999999999999</v>
      </c>
      <c r="C124" s="36">
        <f t="shared" si="1"/>
        <v>-3.9935999999999172</v>
      </c>
    </row>
    <row r="125" spans="2:3">
      <c r="B125">
        <v>-9.9999999999999006E-2</v>
      </c>
      <c r="C125" s="36">
        <f t="shared" si="1"/>
        <v>-3.1599999999999167</v>
      </c>
    </row>
    <row r="126" spans="2:3">
      <c r="B126">
        <v>-8.9999999999998997E-2</v>
      </c>
      <c r="C126" s="36">
        <f t="shared" si="1"/>
        <v>-2.3295999999999166</v>
      </c>
    </row>
    <row r="127" spans="2:3">
      <c r="B127">
        <v>-7.9999999999999002E-2</v>
      </c>
      <c r="C127" s="36">
        <f t="shared" si="1"/>
        <v>-1.5023999999999178</v>
      </c>
    </row>
    <row r="128" spans="2:3">
      <c r="B128">
        <v>-6.9999999999998994E-2</v>
      </c>
      <c r="C128" s="36">
        <f t="shared" si="1"/>
        <v>-0.67839999999991751</v>
      </c>
    </row>
    <row r="129" spans="2:3">
      <c r="B129">
        <v>-5.9999999999999103E-2</v>
      </c>
      <c r="C129" s="36">
        <f t="shared" si="1"/>
        <v>0.14240000000007386</v>
      </c>
    </row>
    <row r="130" spans="2:3">
      <c r="B130">
        <v>-4.9999999999998997E-2</v>
      </c>
      <c r="C130" s="36">
        <f t="shared" si="1"/>
        <v>0.96000000000008201</v>
      </c>
    </row>
    <row r="131" spans="2:3">
      <c r="B131">
        <v>-3.9999999999999002E-2</v>
      </c>
      <c r="C131" s="36">
        <f t="shared" si="1"/>
        <v>1.774400000000081</v>
      </c>
    </row>
    <row r="132" spans="2:3">
      <c r="B132">
        <v>-2.9999999999999E-2</v>
      </c>
      <c r="C132" s="36">
        <f t="shared" si="1"/>
        <v>2.5856000000000812</v>
      </c>
    </row>
    <row r="133" spans="2:3">
      <c r="B133">
        <v>-1.9999999999999001E-2</v>
      </c>
      <c r="C133" s="36">
        <f t="shared" si="1"/>
        <v>3.3936000000000806</v>
      </c>
    </row>
    <row r="134" spans="2:3">
      <c r="B134">
        <v>-9.9999999999990097E-3</v>
      </c>
      <c r="C134" s="36">
        <f t="shared" si="1"/>
        <v>4.1984000000000794</v>
      </c>
    </row>
    <row r="135" spans="2:3">
      <c r="B135">
        <v>0</v>
      </c>
      <c r="C135" s="36">
        <f t="shared" si="1"/>
        <v>5</v>
      </c>
    </row>
    <row r="136" spans="2:3">
      <c r="B136">
        <v>0.01</v>
      </c>
      <c r="C136" s="36">
        <f t="shared" si="1"/>
        <v>5.7984</v>
      </c>
    </row>
    <row r="137" spans="2:3">
      <c r="B137">
        <v>0.02</v>
      </c>
      <c r="C137" s="36">
        <f t="shared" si="1"/>
        <v>6.5935999999999995</v>
      </c>
    </row>
    <row r="138" spans="2:3">
      <c r="B138">
        <v>0.03</v>
      </c>
      <c r="C138" s="36">
        <f t="shared" si="1"/>
        <v>7.3856000000000002</v>
      </c>
    </row>
    <row r="139" spans="2:3">
      <c r="B139">
        <v>0.04</v>
      </c>
      <c r="C139" s="36">
        <f t="shared" si="1"/>
        <v>8.1743999999999986</v>
      </c>
    </row>
    <row r="140" spans="2:3">
      <c r="B140">
        <v>0.05</v>
      </c>
      <c r="C140" s="36">
        <f t="shared" si="1"/>
        <v>8.9600000000000009</v>
      </c>
    </row>
    <row r="141" spans="2:3">
      <c r="B141">
        <v>6.0000000000000102E-2</v>
      </c>
      <c r="C141" s="36">
        <f t="shared" si="1"/>
        <v>9.7424000000000071</v>
      </c>
    </row>
    <row r="142" spans="2:3">
      <c r="B142">
        <v>7.0000000000000104E-2</v>
      </c>
      <c r="C142" s="36">
        <f t="shared" si="1"/>
        <v>10.521600000000008</v>
      </c>
    </row>
    <row r="143" spans="2:3">
      <c r="B143">
        <v>8.0000000000000099E-2</v>
      </c>
      <c r="C143" s="36">
        <f t="shared" si="1"/>
        <v>11.297600000000008</v>
      </c>
    </row>
    <row r="144" spans="2:3">
      <c r="B144">
        <v>9.0000000000000094E-2</v>
      </c>
      <c r="C144" s="36">
        <f t="shared" si="1"/>
        <v>12.070400000000006</v>
      </c>
    </row>
    <row r="145" spans="2:3">
      <c r="B145">
        <v>0.1</v>
      </c>
      <c r="C145" s="36">
        <f t="shared" si="1"/>
        <v>12.84</v>
      </c>
    </row>
    <row r="146" spans="2:3">
      <c r="B146">
        <v>0.11</v>
      </c>
      <c r="C146" s="36">
        <f t="shared" si="1"/>
        <v>13.606400000000001</v>
      </c>
    </row>
    <row r="147" spans="2:3">
      <c r="B147">
        <v>0.12</v>
      </c>
      <c r="C147" s="36">
        <f t="shared" si="1"/>
        <v>14.3696</v>
      </c>
    </row>
    <row r="148" spans="2:3">
      <c r="B148">
        <v>0.13</v>
      </c>
      <c r="C148" s="36">
        <f t="shared" si="1"/>
        <v>15.1296</v>
      </c>
    </row>
    <row r="149" spans="2:3">
      <c r="B149">
        <v>0.14000000000000001</v>
      </c>
      <c r="C149" s="36">
        <f t="shared" si="1"/>
        <v>15.886400000000004</v>
      </c>
    </row>
    <row r="150" spans="2:3">
      <c r="B150">
        <v>0.15</v>
      </c>
      <c r="C150" s="36">
        <f t="shared" si="1"/>
        <v>16.64</v>
      </c>
    </row>
    <row r="151" spans="2:3">
      <c r="B151">
        <v>0.16</v>
      </c>
      <c r="C151" s="36">
        <f t="shared" si="1"/>
        <v>17.3904</v>
      </c>
    </row>
    <row r="152" spans="2:3">
      <c r="B152">
        <v>0.17</v>
      </c>
      <c r="C152" s="36">
        <f t="shared" si="1"/>
        <v>18.137600000000003</v>
      </c>
    </row>
    <row r="153" spans="2:3">
      <c r="B153">
        <v>0.18</v>
      </c>
      <c r="C153" s="36">
        <f t="shared" si="1"/>
        <v>18.881599999999999</v>
      </c>
    </row>
    <row r="154" spans="2:3">
      <c r="B154">
        <v>0.19</v>
      </c>
      <c r="C154" s="36">
        <f t="shared" si="1"/>
        <v>19.622399999999999</v>
      </c>
    </row>
    <row r="155" spans="2:3">
      <c r="B155">
        <v>0.2</v>
      </c>
      <c r="C155" s="36">
        <f t="shared" si="1"/>
        <v>20.36</v>
      </c>
    </row>
    <row r="156" spans="2:3">
      <c r="B156">
        <v>0.21</v>
      </c>
      <c r="C156" s="36">
        <f t="shared" si="1"/>
        <v>21.0944</v>
      </c>
    </row>
    <row r="157" spans="2:3">
      <c r="B157">
        <v>0.22</v>
      </c>
      <c r="C157" s="36">
        <f t="shared" si="1"/>
        <v>21.825600000000001</v>
      </c>
    </row>
    <row r="158" spans="2:3">
      <c r="B158">
        <v>0.23</v>
      </c>
      <c r="C158" s="36">
        <f t="shared" si="1"/>
        <v>22.553600000000003</v>
      </c>
    </row>
    <row r="159" spans="2:3">
      <c r="B159">
        <v>0.24</v>
      </c>
      <c r="C159" s="36">
        <f t="shared" si="1"/>
        <v>23.278399999999998</v>
      </c>
    </row>
    <row r="160" spans="2:3">
      <c r="B160">
        <v>0.25</v>
      </c>
      <c r="C160" s="36">
        <f t="shared" si="1"/>
        <v>24</v>
      </c>
    </row>
    <row r="161" spans="2:3">
      <c r="B161">
        <v>0.26</v>
      </c>
      <c r="C161" s="36">
        <f t="shared" si="1"/>
        <v>24.718399999999999</v>
      </c>
    </row>
    <row r="162" spans="2:3">
      <c r="B162">
        <v>0.27</v>
      </c>
      <c r="C162" s="36">
        <f t="shared" si="1"/>
        <v>25.433600000000002</v>
      </c>
    </row>
    <row r="163" spans="2:3">
      <c r="B163">
        <v>0.28000000000000003</v>
      </c>
      <c r="C163" s="36">
        <f t="shared" si="1"/>
        <v>26.145600000000002</v>
      </c>
    </row>
    <row r="164" spans="2:3">
      <c r="B164">
        <v>0.28999999999999998</v>
      </c>
      <c r="C164" s="36">
        <f t="shared" ref="C164:C227" si="2">5+80*B164-16*B164^2</f>
        <v>26.854399999999998</v>
      </c>
    </row>
    <row r="165" spans="2:3">
      <c r="B165">
        <v>0.3</v>
      </c>
      <c r="C165" s="36">
        <f t="shared" si="2"/>
        <v>27.56</v>
      </c>
    </row>
    <row r="166" spans="2:3">
      <c r="B166">
        <v>0.31</v>
      </c>
      <c r="C166" s="36">
        <f t="shared" si="2"/>
        <v>28.2624</v>
      </c>
    </row>
    <row r="167" spans="2:3">
      <c r="B167">
        <v>0.32</v>
      </c>
      <c r="C167" s="36">
        <f t="shared" si="2"/>
        <v>28.961600000000001</v>
      </c>
    </row>
    <row r="168" spans="2:3">
      <c r="B168">
        <v>0.33</v>
      </c>
      <c r="C168" s="36">
        <f t="shared" si="2"/>
        <v>29.657600000000002</v>
      </c>
    </row>
    <row r="169" spans="2:3">
      <c r="B169">
        <v>0.34</v>
      </c>
      <c r="C169" s="36">
        <f t="shared" si="2"/>
        <v>30.350400000000004</v>
      </c>
    </row>
    <row r="170" spans="2:3">
      <c r="B170">
        <v>0.35</v>
      </c>
      <c r="C170" s="36">
        <f t="shared" si="2"/>
        <v>31.04</v>
      </c>
    </row>
    <row r="171" spans="2:3">
      <c r="B171">
        <v>0.36</v>
      </c>
      <c r="C171" s="36">
        <f t="shared" si="2"/>
        <v>31.726399999999998</v>
      </c>
    </row>
    <row r="172" spans="2:3">
      <c r="B172">
        <v>0.37</v>
      </c>
      <c r="C172" s="36">
        <f t="shared" si="2"/>
        <v>32.409600000000005</v>
      </c>
    </row>
    <row r="173" spans="2:3">
      <c r="B173">
        <v>0.38</v>
      </c>
      <c r="C173" s="36">
        <f t="shared" si="2"/>
        <v>33.089599999999997</v>
      </c>
    </row>
    <row r="174" spans="2:3">
      <c r="B174">
        <v>0.39</v>
      </c>
      <c r="C174" s="36">
        <f t="shared" si="2"/>
        <v>33.766400000000004</v>
      </c>
    </row>
    <row r="175" spans="2:3">
      <c r="B175">
        <v>0.4</v>
      </c>
      <c r="C175" s="36">
        <f t="shared" si="2"/>
        <v>34.44</v>
      </c>
    </row>
    <row r="176" spans="2:3">
      <c r="B176">
        <v>0.41</v>
      </c>
      <c r="C176" s="36">
        <f t="shared" si="2"/>
        <v>35.110399999999998</v>
      </c>
    </row>
    <row r="177" spans="2:3">
      <c r="B177">
        <v>0.42</v>
      </c>
      <c r="C177" s="36">
        <f t="shared" si="2"/>
        <v>35.7776</v>
      </c>
    </row>
    <row r="178" spans="2:3">
      <c r="B178">
        <v>0.43</v>
      </c>
      <c r="C178" s="36">
        <f t="shared" si="2"/>
        <v>36.441600000000001</v>
      </c>
    </row>
    <row r="179" spans="2:3">
      <c r="B179">
        <v>0.44</v>
      </c>
      <c r="C179" s="36">
        <f t="shared" si="2"/>
        <v>37.102400000000003</v>
      </c>
    </row>
    <row r="180" spans="2:3">
      <c r="B180">
        <v>0.45</v>
      </c>
      <c r="C180" s="36">
        <f t="shared" si="2"/>
        <v>37.76</v>
      </c>
    </row>
    <row r="181" spans="2:3">
      <c r="B181">
        <v>0.46</v>
      </c>
      <c r="C181" s="36">
        <f t="shared" si="2"/>
        <v>38.414400000000001</v>
      </c>
    </row>
    <row r="182" spans="2:3">
      <c r="B182">
        <v>0.47</v>
      </c>
      <c r="C182" s="36">
        <f t="shared" si="2"/>
        <v>39.065599999999996</v>
      </c>
    </row>
    <row r="183" spans="2:3">
      <c r="B183">
        <v>0.48</v>
      </c>
      <c r="C183" s="36">
        <f t="shared" si="2"/>
        <v>39.7136</v>
      </c>
    </row>
    <row r="184" spans="2:3">
      <c r="B184">
        <v>0.49</v>
      </c>
      <c r="C184" s="36">
        <f t="shared" si="2"/>
        <v>40.358400000000003</v>
      </c>
    </row>
    <row r="185" spans="2:3">
      <c r="B185">
        <v>0.5</v>
      </c>
      <c r="C185" s="36">
        <f t="shared" si="2"/>
        <v>41</v>
      </c>
    </row>
    <row r="186" spans="2:3">
      <c r="B186">
        <v>0.51</v>
      </c>
      <c r="C186" s="36">
        <f t="shared" si="2"/>
        <v>41.638399999999997</v>
      </c>
    </row>
    <row r="187" spans="2:3">
      <c r="B187">
        <v>0.52</v>
      </c>
      <c r="C187" s="36">
        <f t="shared" si="2"/>
        <v>42.273600000000002</v>
      </c>
    </row>
    <row r="188" spans="2:3">
      <c r="B188">
        <v>0.53</v>
      </c>
      <c r="C188" s="36">
        <f t="shared" si="2"/>
        <v>42.905600000000007</v>
      </c>
    </row>
    <row r="189" spans="2:3">
      <c r="B189">
        <v>0.54</v>
      </c>
      <c r="C189" s="36">
        <f t="shared" si="2"/>
        <v>43.534400000000005</v>
      </c>
    </row>
    <row r="190" spans="2:3">
      <c r="B190">
        <v>0.55000000000000004</v>
      </c>
      <c r="C190" s="36">
        <f t="shared" si="2"/>
        <v>44.16</v>
      </c>
    </row>
    <row r="191" spans="2:3">
      <c r="B191">
        <v>0.56000000000000005</v>
      </c>
      <c r="C191" s="36">
        <f t="shared" si="2"/>
        <v>44.782400000000003</v>
      </c>
    </row>
    <row r="192" spans="2:3">
      <c r="B192">
        <v>0.56999999999999995</v>
      </c>
      <c r="C192" s="36">
        <f t="shared" si="2"/>
        <v>45.401599999999995</v>
      </c>
    </row>
    <row r="193" spans="2:3">
      <c r="B193">
        <v>0.57999999999999996</v>
      </c>
      <c r="C193" s="36">
        <f t="shared" si="2"/>
        <v>46.017600000000002</v>
      </c>
    </row>
    <row r="194" spans="2:3">
      <c r="B194">
        <v>0.59</v>
      </c>
      <c r="C194" s="36">
        <f t="shared" si="2"/>
        <v>46.630399999999995</v>
      </c>
    </row>
    <row r="195" spans="2:3">
      <c r="B195">
        <v>0.6</v>
      </c>
      <c r="C195" s="36">
        <f t="shared" si="2"/>
        <v>47.24</v>
      </c>
    </row>
    <row r="196" spans="2:3">
      <c r="B196">
        <v>0.61</v>
      </c>
      <c r="C196" s="36">
        <f t="shared" si="2"/>
        <v>47.846399999999996</v>
      </c>
    </row>
    <row r="197" spans="2:3">
      <c r="B197">
        <v>0.62</v>
      </c>
      <c r="C197" s="36">
        <f t="shared" si="2"/>
        <v>48.449600000000004</v>
      </c>
    </row>
    <row r="198" spans="2:3">
      <c r="B198">
        <v>0.63</v>
      </c>
      <c r="C198" s="36">
        <f t="shared" si="2"/>
        <v>49.049599999999998</v>
      </c>
    </row>
    <row r="199" spans="2:3">
      <c r="B199">
        <v>0.64</v>
      </c>
      <c r="C199" s="36">
        <f t="shared" si="2"/>
        <v>49.6464</v>
      </c>
    </row>
    <row r="200" spans="2:3">
      <c r="B200">
        <v>0.65</v>
      </c>
      <c r="C200" s="36">
        <f t="shared" si="2"/>
        <v>50.24</v>
      </c>
    </row>
    <row r="201" spans="2:3">
      <c r="B201">
        <v>0.66</v>
      </c>
      <c r="C201" s="36">
        <f t="shared" si="2"/>
        <v>50.830400000000004</v>
      </c>
    </row>
    <row r="202" spans="2:3">
      <c r="B202">
        <v>0.67</v>
      </c>
      <c r="C202" s="36">
        <f t="shared" si="2"/>
        <v>51.4176</v>
      </c>
    </row>
    <row r="203" spans="2:3">
      <c r="B203">
        <v>0.68</v>
      </c>
      <c r="C203" s="36">
        <f t="shared" si="2"/>
        <v>52.001600000000003</v>
      </c>
    </row>
    <row r="204" spans="2:3">
      <c r="B204">
        <v>0.69</v>
      </c>
      <c r="C204" s="36">
        <f t="shared" si="2"/>
        <v>52.5824</v>
      </c>
    </row>
    <row r="205" spans="2:3">
      <c r="B205">
        <v>0.7</v>
      </c>
      <c r="C205" s="36">
        <f t="shared" si="2"/>
        <v>53.160000000000004</v>
      </c>
    </row>
    <row r="206" spans="2:3">
      <c r="B206">
        <v>0.71</v>
      </c>
      <c r="C206" s="36">
        <f t="shared" si="2"/>
        <v>53.734399999999994</v>
      </c>
    </row>
    <row r="207" spans="2:3">
      <c r="B207">
        <v>0.72</v>
      </c>
      <c r="C207" s="36">
        <f t="shared" si="2"/>
        <v>54.305599999999998</v>
      </c>
    </row>
    <row r="208" spans="2:3">
      <c r="B208">
        <v>0.73</v>
      </c>
      <c r="C208" s="36">
        <f t="shared" si="2"/>
        <v>54.873599999999996</v>
      </c>
    </row>
    <row r="209" spans="2:3">
      <c r="B209">
        <v>0.74</v>
      </c>
      <c r="C209" s="36">
        <f t="shared" si="2"/>
        <v>55.438400000000001</v>
      </c>
    </row>
    <row r="210" spans="2:3">
      <c r="B210">
        <v>0.75</v>
      </c>
      <c r="C210" s="36">
        <f t="shared" si="2"/>
        <v>56</v>
      </c>
    </row>
    <row r="211" spans="2:3">
      <c r="B211">
        <v>0.76</v>
      </c>
      <c r="C211" s="36">
        <f t="shared" si="2"/>
        <v>56.558399999999999</v>
      </c>
    </row>
    <row r="212" spans="2:3">
      <c r="B212">
        <v>0.77</v>
      </c>
      <c r="C212" s="36">
        <f t="shared" si="2"/>
        <v>57.113599999999991</v>
      </c>
    </row>
    <row r="213" spans="2:3">
      <c r="B213">
        <v>0.78</v>
      </c>
      <c r="C213" s="36">
        <f t="shared" si="2"/>
        <v>57.665600000000005</v>
      </c>
    </row>
    <row r="214" spans="2:3">
      <c r="B214">
        <v>0.79</v>
      </c>
      <c r="C214" s="36">
        <f t="shared" si="2"/>
        <v>58.214399999999998</v>
      </c>
    </row>
    <row r="215" spans="2:3">
      <c r="B215">
        <v>0.8</v>
      </c>
      <c r="C215" s="36">
        <f t="shared" si="2"/>
        <v>58.76</v>
      </c>
    </row>
    <row r="216" spans="2:3">
      <c r="B216">
        <v>0.81</v>
      </c>
      <c r="C216" s="36">
        <f t="shared" si="2"/>
        <v>59.302400000000006</v>
      </c>
    </row>
    <row r="217" spans="2:3">
      <c r="B217">
        <v>0.82</v>
      </c>
      <c r="C217" s="36">
        <f t="shared" si="2"/>
        <v>59.8416</v>
      </c>
    </row>
    <row r="218" spans="2:3">
      <c r="B218">
        <v>0.83</v>
      </c>
      <c r="C218" s="36">
        <f t="shared" si="2"/>
        <v>60.377599999999994</v>
      </c>
    </row>
    <row r="219" spans="2:3">
      <c r="B219">
        <v>0.84</v>
      </c>
      <c r="C219" s="36">
        <f t="shared" si="2"/>
        <v>60.910400000000003</v>
      </c>
    </row>
    <row r="220" spans="2:3">
      <c r="B220">
        <v>0.85</v>
      </c>
      <c r="C220" s="36">
        <f t="shared" si="2"/>
        <v>61.44</v>
      </c>
    </row>
    <row r="221" spans="2:3">
      <c r="B221">
        <v>0.86</v>
      </c>
      <c r="C221" s="36">
        <f t="shared" si="2"/>
        <v>61.9664</v>
      </c>
    </row>
    <row r="222" spans="2:3">
      <c r="B222">
        <v>0.87</v>
      </c>
      <c r="C222" s="36">
        <f t="shared" si="2"/>
        <v>62.489599999999996</v>
      </c>
    </row>
    <row r="223" spans="2:3">
      <c r="B223">
        <v>0.88</v>
      </c>
      <c r="C223" s="36">
        <f t="shared" si="2"/>
        <v>63.009600000000006</v>
      </c>
    </row>
    <row r="224" spans="2:3">
      <c r="B224">
        <v>0.89</v>
      </c>
      <c r="C224" s="36">
        <f t="shared" si="2"/>
        <v>63.526400000000002</v>
      </c>
    </row>
    <row r="225" spans="2:3">
      <c r="B225">
        <v>0.9</v>
      </c>
      <c r="C225" s="36">
        <f t="shared" si="2"/>
        <v>64.039999999999992</v>
      </c>
    </row>
    <row r="226" spans="2:3">
      <c r="B226">
        <v>0.91</v>
      </c>
      <c r="C226" s="36">
        <f t="shared" si="2"/>
        <v>64.550399999999996</v>
      </c>
    </row>
    <row r="227" spans="2:3">
      <c r="B227">
        <v>0.92</v>
      </c>
      <c r="C227" s="36">
        <f t="shared" si="2"/>
        <v>65.057600000000008</v>
      </c>
    </row>
    <row r="228" spans="2:3">
      <c r="B228">
        <v>0.93</v>
      </c>
      <c r="C228" s="36">
        <f t="shared" ref="C228:C291" si="3">5+80*B228-16*B228^2</f>
        <v>65.561599999999999</v>
      </c>
    </row>
    <row r="229" spans="2:3">
      <c r="B229">
        <v>0.94</v>
      </c>
      <c r="C229" s="36">
        <f t="shared" si="3"/>
        <v>66.062399999999997</v>
      </c>
    </row>
    <row r="230" spans="2:3">
      <c r="B230">
        <v>0.95</v>
      </c>
      <c r="C230" s="36">
        <f t="shared" si="3"/>
        <v>66.56</v>
      </c>
    </row>
    <row r="231" spans="2:3">
      <c r="B231">
        <v>0.96</v>
      </c>
      <c r="C231" s="36">
        <f t="shared" si="3"/>
        <v>67.054400000000001</v>
      </c>
    </row>
    <row r="232" spans="2:3">
      <c r="B232">
        <v>0.97</v>
      </c>
      <c r="C232" s="36">
        <f t="shared" si="3"/>
        <v>67.545599999999993</v>
      </c>
    </row>
    <row r="233" spans="2:3">
      <c r="B233">
        <v>0.98</v>
      </c>
      <c r="C233" s="36">
        <f t="shared" si="3"/>
        <v>68.033600000000007</v>
      </c>
    </row>
    <row r="234" spans="2:3">
      <c r="B234">
        <v>0.99</v>
      </c>
      <c r="C234" s="36">
        <f t="shared" si="3"/>
        <v>68.5184</v>
      </c>
    </row>
    <row r="235" spans="2:3">
      <c r="B235">
        <v>1</v>
      </c>
      <c r="C235" s="36">
        <f t="shared" si="3"/>
        <v>69</v>
      </c>
    </row>
    <row r="236" spans="2:3">
      <c r="B236">
        <v>1.01</v>
      </c>
      <c r="C236" s="36">
        <f t="shared" si="3"/>
        <v>69.478399999999993</v>
      </c>
    </row>
    <row r="237" spans="2:3">
      <c r="B237">
        <v>1.02</v>
      </c>
      <c r="C237" s="36">
        <f t="shared" si="3"/>
        <v>69.953599999999994</v>
      </c>
    </row>
    <row r="238" spans="2:3">
      <c r="B238">
        <v>1.03</v>
      </c>
      <c r="C238" s="36">
        <f t="shared" si="3"/>
        <v>70.425600000000003</v>
      </c>
    </row>
    <row r="239" spans="2:3">
      <c r="B239">
        <v>1.04</v>
      </c>
      <c r="C239" s="36">
        <f t="shared" si="3"/>
        <v>70.894400000000005</v>
      </c>
    </row>
    <row r="240" spans="2:3">
      <c r="B240">
        <v>1.05</v>
      </c>
      <c r="C240" s="36">
        <f t="shared" si="3"/>
        <v>71.36</v>
      </c>
    </row>
    <row r="241" spans="2:3">
      <c r="B241">
        <v>1.06</v>
      </c>
      <c r="C241" s="36">
        <f t="shared" si="3"/>
        <v>71.822400000000016</v>
      </c>
    </row>
    <row r="242" spans="2:3">
      <c r="B242">
        <v>1.07</v>
      </c>
      <c r="C242" s="36">
        <f t="shared" si="3"/>
        <v>72.281600000000012</v>
      </c>
    </row>
    <row r="243" spans="2:3">
      <c r="B243">
        <v>1.08</v>
      </c>
      <c r="C243" s="36">
        <f t="shared" si="3"/>
        <v>72.7376</v>
      </c>
    </row>
    <row r="244" spans="2:3">
      <c r="B244">
        <v>1.0900000000000001</v>
      </c>
      <c r="C244" s="36">
        <f t="shared" si="3"/>
        <v>73.190399999999997</v>
      </c>
    </row>
    <row r="245" spans="2:3">
      <c r="B245">
        <v>1.1000000000000001</v>
      </c>
      <c r="C245" s="36">
        <f t="shared" si="3"/>
        <v>73.64</v>
      </c>
    </row>
    <row r="246" spans="2:3">
      <c r="B246">
        <v>1.1100000000000001</v>
      </c>
      <c r="C246" s="36">
        <f t="shared" si="3"/>
        <v>74.086400000000012</v>
      </c>
    </row>
    <row r="247" spans="2:3">
      <c r="B247">
        <v>1.1200000000000001</v>
      </c>
      <c r="C247" s="36">
        <f t="shared" si="3"/>
        <v>74.529600000000002</v>
      </c>
    </row>
    <row r="248" spans="2:3">
      <c r="B248">
        <v>1.1299999999999999</v>
      </c>
      <c r="C248" s="36">
        <f t="shared" si="3"/>
        <v>74.9696</v>
      </c>
    </row>
    <row r="249" spans="2:3">
      <c r="B249">
        <v>1.1399999999999999</v>
      </c>
      <c r="C249" s="36">
        <f t="shared" si="3"/>
        <v>75.406399999999991</v>
      </c>
    </row>
    <row r="250" spans="2:3">
      <c r="B250">
        <v>1.1499999999999999</v>
      </c>
      <c r="C250" s="36">
        <f t="shared" si="3"/>
        <v>75.84</v>
      </c>
    </row>
    <row r="251" spans="2:3">
      <c r="B251">
        <v>1.1599999999999999</v>
      </c>
      <c r="C251" s="36">
        <f t="shared" si="3"/>
        <v>76.270399999999995</v>
      </c>
    </row>
    <row r="252" spans="2:3">
      <c r="B252">
        <v>1.17</v>
      </c>
      <c r="C252" s="36">
        <f t="shared" si="3"/>
        <v>76.697599999999994</v>
      </c>
    </row>
    <row r="253" spans="2:3">
      <c r="B253">
        <v>1.18</v>
      </c>
      <c r="C253" s="36">
        <f t="shared" si="3"/>
        <v>77.121600000000001</v>
      </c>
    </row>
    <row r="254" spans="2:3">
      <c r="B254">
        <v>1.19</v>
      </c>
      <c r="C254" s="36">
        <f t="shared" si="3"/>
        <v>77.542399999999986</v>
      </c>
    </row>
    <row r="255" spans="2:3">
      <c r="B255">
        <v>1.2</v>
      </c>
      <c r="C255" s="36">
        <f t="shared" si="3"/>
        <v>77.960000000000008</v>
      </c>
    </row>
    <row r="256" spans="2:3">
      <c r="B256">
        <v>1.21</v>
      </c>
      <c r="C256" s="36">
        <f t="shared" si="3"/>
        <v>78.374399999999994</v>
      </c>
    </row>
    <row r="257" spans="2:3">
      <c r="B257">
        <v>1.22</v>
      </c>
      <c r="C257" s="36">
        <f t="shared" si="3"/>
        <v>78.785599999999988</v>
      </c>
    </row>
    <row r="258" spans="2:3">
      <c r="B258">
        <v>1.23</v>
      </c>
      <c r="C258" s="36">
        <f t="shared" si="3"/>
        <v>79.193600000000004</v>
      </c>
    </row>
    <row r="259" spans="2:3">
      <c r="B259">
        <v>1.24</v>
      </c>
      <c r="C259" s="36">
        <f t="shared" si="3"/>
        <v>79.598399999999998</v>
      </c>
    </row>
    <row r="260" spans="2:3">
      <c r="B260">
        <v>1.25</v>
      </c>
      <c r="C260" s="36">
        <f t="shared" si="3"/>
        <v>80</v>
      </c>
    </row>
    <row r="261" spans="2:3">
      <c r="B261">
        <v>1.26</v>
      </c>
      <c r="C261" s="36">
        <f t="shared" si="3"/>
        <v>80.398399999999995</v>
      </c>
    </row>
    <row r="262" spans="2:3">
      <c r="B262">
        <v>1.27</v>
      </c>
      <c r="C262" s="36">
        <f t="shared" si="3"/>
        <v>80.793599999999998</v>
      </c>
    </row>
    <row r="263" spans="2:3">
      <c r="B263">
        <v>1.28</v>
      </c>
      <c r="C263" s="36">
        <f t="shared" si="3"/>
        <v>81.185600000000008</v>
      </c>
    </row>
    <row r="264" spans="2:3">
      <c r="B264">
        <v>1.29</v>
      </c>
      <c r="C264" s="36">
        <f t="shared" si="3"/>
        <v>81.574399999999997</v>
      </c>
    </row>
    <row r="265" spans="2:3">
      <c r="B265">
        <v>1.3</v>
      </c>
      <c r="C265" s="36">
        <f t="shared" si="3"/>
        <v>81.96</v>
      </c>
    </row>
    <row r="266" spans="2:3">
      <c r="B266">
        <v>1.31</v>
      </c>
      <c r="C266" s="36">
        <f t="shared" si="3"/>
        <v>82.342400000000012</v>
      </c>
    </row>
    <row r="267" spans="2:3">
      <c r="B267">
        <v>1.32</v>
      </c>
      <c r="C267" s="36">
        <f t="shared" si="3"/>
        <v>82.721600000000009</v>
      </c>
    </row>
    <row r="268" spans="2:3">
      <c r="B268">
        <v>1.33</v>
      </c>
      <c r="C268" s="36">
        <f t="shared" si="3"/>
        <v>83.0976</v>
      </c>
    </row>
    <row r="269" spans="2:3">
      <c r="B269">
        <v>1.34</v>
      </c>
      <c r="C269" s="36">
        <f t="shared" si="3"/>
        <v>83.470399999999998</v>
      </c>
    </row>
    <row r="270" spans="2:3">
      <c r="B270">
        <v>1.35</v>
      </c>
      <c r="C270" s="36">
        <f t="shared" si="3"/>
        <v>83.84</v>
      </c>
    </row>
    <row r="271" spans="2:3">
      <c r="B271">
        <v>1.36</v>
      </c>
      <c r="C271" s="36">
        <f t="shared" si="3"/>
        <v>84.206400000000002</v>
      </c>
    </row>
    <row r="272" spans="2:3">
      <c r="B272">
        <v>1.37</v>
      </c>
      <c r="C272" s="36">
        <f t="shared" si="3"/>
        <v>84.569600000000008</v>
      </c>
    </row>
    <row r="273" spans="2:3">
      <c r="B273">
        <v>1.38</v>
      </c>
      <c r="C273" s="36">
        <f t="shared" si="3"/>
        <v>84.929599999999994</v>
      </c>
    </row>
    <row r="274" spans="2:3">
      <c r="B274">
        <v>1.39</v>
      </c>
      <c r="C274" s="36">
        <f t="shared" si="3"/>
        <v>85.286399999999986</v>
      </c>
    </row>
    <row r="275" spans="2:3">
      <c r="B275">
        <v>1.4</v>
      </c>
      <c r="C275" s="36">
        <f t="shared" si="3"/>
        <v>85.64</v>
      </c>
    </row>
    <row r="276" spans="2:3">
      <c r="B276">
        <v>1.41</v>
      </c>
      <c r="C276" s="36">
        <f t="shared" si="3"/>
        <v>85.990399999999994</v>
      </c>
    </row>
    <row r="277" spans="2:3">
      <c r="B277">
        <v>1.42</v>
      </c>
      <c r="C277" s="36">
        <f t="shared" si="3"/>
        <v>86.337599999999995</v>
      </c>
    </row>
    <row r="278" spans="2:3">
      <c r="B278">
        <v>1.43</v>
      </c>
      <c r="C278" s="36">
        <f t="shared" si="3"/>
        <v>86.681600000000003</v>
      </c>
    </row>
    <row r="279" spans="2:3">
      <c r="B279">
        <v>1.44</v>
      </c>
      <c r="C279" s="36">
        <f t="shared" si="3"/>
        <v>87.02239999999999</v>
      </c>
    </row>
    <row r="280" spans="2:3">
      <c r="B280">
        <v>1.45</v>
      </c>
      <c r="C280" s="36">
        <f t="shared" si="3"/>
        <v>87.36</v>
      </c>
    </row>
    <row r="281" spans="2:3">
      <c r="B281">
        <v>1.46</v>
      </c>
      <c r="C281" s="36">
        <f t="shared" si="3"/>
        <v>87.694400000000002</v>
      </c>
    </row>
    <row r="282" spans="2:3">
      <c r="B282">
        <v>1.47</v>
      </c>
      <c r="C282" s="36">
        <f t="shared" si="3"/>
        <v>88.025599999999997</v>
      </c>
    </row>
    <row r="283" spans="2:3">
      <c r="B283">
        <v>1.48</v>
      </c>
      <c r="C283" s="36">
        <f t="shared" si="3"/>
        <v>88.3536</v>
      </c>
    </row>
    <row r="284" spans="2:3">
      <c r="B284">
        <v>1.49</v>
      </c>
      <c r="C284" s="36">
        <f t="shared" si="3"/>
        <v>88.678400000000011</v>
      </c>
    </row>
    <row r="285" spans="2:3">
      <c r="B285">
        <v>1.5</v>
      </c>
      <c r="C285" s="36">
        <f t="shared" si="3"/>
        <v>89</v>
      </c>
    </row>
    <row r="286" spans="2:3">
      <c r="B286">
        <v>1.51</v>
      </c>
      <c r="C286" s="36">
        <f t="shared" si="3"/>
        <v>89.318399999999997</v>
      </c>
    </row>
    <row r="287" spans="2:3">
      <c r="B287">
        <v>1.52</v>
      </c>
      <c r="C287" s="36">
        <f t="shared" si="3"/>
        <v>89.633600000000001</v>
      </c>
    </row>
    <row r="288" spans="2:3">
      <c r="B288">
        <v>1.53</v>
      </c>
      <c r="C288" s="36">
        <f t="shared" si="3"/>
        <v>89.945600000000013</v>
      </c>
    </row>
    <row r="289" spans="2:3">
      <c r="B289">
        <v>1.54</v>
      </c>
      <c r="C289" s="36">
        <f t="shared" si="3"/>
        <v>90.25439999999999</v>
      </c>
    </row>
    <row r="290" spans="2:3">
      <c r="B290">
        <v>1.55</v>
      </c>
      <c r="C290" s="36">
        <f t="shared" si="3"/>
        <v>90.56</v>
      </c>
    </row>
    <row r="291" spans="2:3">
      <c r="B291">
        <v>1.56</v>
      </c>
      <c r="C291" s="36">
        <f t="shared" si="3"/>
        <v>90.862400000000008</v>
      </c>
    </row>
    <row r="292" spans="2:3">
      <c r="B292">
        <v>1.57</v>
      </c>
      <c r="C292" s="36">
        <f t="shared" ref="C292:C355" si="4">5+80*B292-16*B292^2</f>
        <v>91.161600000000021</v>
      </c>
    </row>
    <row r="293" spans="2:3">
      <c r="B293">
        <v>1.58</v>
      </c>
      <c r="C293" s="36">
        <f t="shared" si="4"/>
        <v>91.457599999999999</v>
      </c>
    </row>
    <row r="294" spans="2:3">
      <c r="B294">
        <v>1.59</v>
      </c>
      <c r="C294" s="36">
        <f t="shared" si="4"/>
        <v>91.750399999999985</v>
      </c>
    </row>
    <row r="295" spans="2:3">
      <c r="B295">
        <v>1.6</v>
      </c>
      <c r="C295" s="36">
        <f t="shared" si="4"/>
        <v>92.039999999999992</v>
      </c>
    </row>
    <row r="296" spans="2:3">
      <c r="B296">
        <v>1.61</v>
      </c>
      <c r="C296" s="36">
        <f t="shared" si="4"/>
        <v>92.326400000000007</v>
      </c>
    </row>
    <row r="297" spans="2:3">
      <c r="B297">
        <v>1.62</v>
      </c>
      <c r="C297" s="36">
        <f t="shared" si="4"/>
        <v>92.609600000000015</v>
      </c>
    </row>
    <row r="298" spans="2:3">
      <c r="B298">
        <v>1.63</v>
      </c>
      <c r="C298" s="36">
        <f t="shared" si="4"/>
        <v>92.889599999999973</v>
      </c>
    </row>
    <row r="299" spans="2:3">
      <c r="B299">
        <v>1.64</v>
      </c>
      <c r="C299" s="36">
        <f t="shared" si="4"/>
        <v>93.166399999999996</v>
      </c>
    </row>
    <row r="300" spans="2:3">
      <c r="B300">
        <v>1.65</v>
      </c>
      <c r="C300" s="36">
        <f t="shared" si="4"/>
        <v>93.44</v>
      </c>
    </row>
    <row r="301" spans="2:3">
      <c r="B301">
        <v>1.66</v>
      </c>
      <c r="C301" s="36">
        <f t="shared" si="4"/>
        <v>93.710399999999993</v>
      </c>
    </row>
    <row r="302" spans="2:3">
      <c r="B302">
        <v>1.67</v>
      </c>
      <c r="C302" s="36">
        <f t="shared" si="4"/>
        <v>93.977599999999995</v>
      </c>
    </row>
    <row r="303" spans="2:3">
      <c r="B303">
        <v>1.68</v>
      </c>
      <c r="C303" s="36">
        <f t="shared" si="4"/>
        <v>94.241600000000005</v>
      </c>
    </row>
    <row r="304" spans="2:3">
      <c r="B304">
        <v>1.69</v>
      </c>
      <c r="C304" s="36">
        <f t="shared" si="4"/>
        <v>94.502399999999994</v>
      </c>
    </row>
    <row r="305" spans="2:3">
      <c r="B305">
        <v>1.7</v>
      </c>
      <c r="C305" s="36">
        <f t="shared" si="4"/>
        <v>94.76</v>
      </c>
    </row>
    <row r="306" spans="2:3">
      <c r="B306">
        <v>1.71</v>
      </c>
      <c r="C306" s="36">
        <f t="shared" si="4"/>
        <v>95.014400000000023</v>
      </c>
    </row>
    <row r="307" spans="2:3">
      <c r="B307">
        <v>1.72</v>
      </c>
      <c r="C307" s="36">
        <f t="shared" si="4"/>
        <v>95.265600000000006</v>
      </c>
    </row>
    <row r="308" spans="2:3">
      <c r="B308">
        <v>1.73</v>
      </c>
      <c r="C308" s="36">
        <f t="shared" si="4"/>
        <v>95.513599999999997</v>
      </c>
    </row>
    <row r="309" spans="2:3">
      <c r="B309">
        <v>1.74</v>
      </c>
      <c r="C309" s="36">
        <f t="shared" si="4"/>
        <v>95.758399999999995</v>
      </c>
    </row>
    <row r="310" spans="2:3">
      <c r="B310">
        <v>1.75</v>
      </c>
      <c r="C310" s="36">
        <f t="shared" si="4"/>
        <v>96</v>
      </c>
    </row>
    <row r="311" spans="2:3">
      <c r="B311">
        <v>1.76</v>
      </c>
      <c r="C311" s="36">
        <f t="shared" si="4"/>
        <v>96.238400000000013</v>
      </c>
    </row>
    <row r="312" spans="2:3">
      <c r="B312">
        <v>1.77</v>
      </c>
      <c r="C312" s="36">
        <f t="shared" si="4"/>
        <v>96.47359999999999</v>
      </c>
    </row>
    <row r="313" spans="2:3">
      <c r="B313">
        <v>1.78</v>
      </c>
      <c r="C313" s="36">
        <f t="shared" si="4"/>
        <v>96.705600000000004</v>
      </c>
    </row>
    <row r="314" spans="2:3">
      <c r="B314">
        <v>1.79</v>
      </c>
      <c r="C314" s="36">
        <f t="shared" si="4"/>
        <v>96.934399999999982</v>
      </c>
    </row>
    <row r="315" spans="2:3">
      <c r="B315">
        <v>1.8</v>
      </c>
      <c r="C315" s="36">
        <f t="shared" si="4"/>
        <v>97.16</v>
      </c>
    </row>
    <row r="316" spans="2:3">
      <c r="B316">
        <v>1.81</v>
      </c>
      <c r="C316" s="36">
        <f t="shared" si="4"/>
        <v>97.382400000000018</v>
      </c>
    </row>
    <row r="317" spans="2:3">
      <c r="B317">
        <v>1.82</v>
      </c>
      <c r="C317" s="36">
        <f t="shared" si="4"/>
        <v>97.601599999999991</v>
      </c>
    </row>
    <row r="318" spans="2:3">
      <c r="B318">
        <v>1.83</v>
      </c>
      <c r="C318" s="36">
        <f t="shared" si="4"/>
        <v>97.817599999999999</v>
      </c>
    </row>
    <row r="319" spans="2:3">
      <c r="B319">
        <v>1.84</v>
      </c>
      <c r="C319" s="36">
        <f t="shared" si="4"/>
        <v>98.030400000000014</v>
      </c>
    </row>
    <row r="320" spans="2:3">
      <c r="B320">
        <v>1.85</v>
      </c>
      <c r="C320" s="36">
        <f t="shared" si="4"/>
        <v>98.24</v>
      </c>
    </row>
    <row r="321" spans="2:3">
      <c r="B321">
        <v>1.86</v>
      </c>
      <c r="C321" s="36">
        <f t="shared" si="4"/>
        <v>98.446400000000011</v>
      </c>
    </row>
    <row r="322" spans="2:3">
      <c r="B322">
        <v>1.87</v>
      </c>
      <c r="C322" s="36">
        <f t="shared" si="4"/>
        <v>98.649600000000021</v>
      </c>
    </row>
    <row r="323" spans="2:3">
      <c r="B323">
        <v>1.88</v>
      </c>
      <c r="C323" s="36">
        <f t="shared" si="4"/>
        <v>98.849599999999981</v>
      </c>
    </row>
    <row r="324" spans="2:3">
      <c r="B324">
        <v>1.89</v>
      </c>
      <c r="C324" s="36">
        <f t="shared" si="4"/>
        <v>99.046399999999991</v>
      </c>
    </row>
    <row r="325" spans="2:3">
      <c r="B325">
        <v>1.9</v>
      </c>
      <c r="C325" s="36">
        <f t="shared" si="4"/>
        <v>99.240000000000009</v>
      </c>
    </row>
    <row r="326" spans="2:3">
      <c r="B326">
        <v>1.91</v>
      </c>
      <c r="C326" s="36">
        <f t="shared" si="4"/>
        <v>99.430399999999992</v>
      </c>
    </row>
    <row r="327" spans="2:3">
      <c r="B327">
        <v>1.92</v>
      </c>
      <c r="C327" s="36">
        <f t="shared" si="4"/>
        <v>99.617599999999996</v>
      </c>
    </row>
    <row r="328" spans="2:3">
      <c r="B328">
        <v>1.93</v>
      </c>
      <c r="C328" s="36">
        <f t="shared" si="4"/>
        <v>99.801600000000008</v>
      </c>
    </row>
    <row r="329" spans="2:3">
      <c r="B329">
        <v>1.94</v>
      </c>
      <c r="C329" s="36">
        <f t="shared" si="4"/>
        <v>99.982399999999984</v>
      </c>
    </row>
    <row r="330" spans="2:3">
      <c r="B330">
        <v>1.95</v>
      </c>
      <c r="C330" s="36">
        <f t="shared" si="4"/>
        <v>100.16</v>
      </c>
    </row>
    <row r="331" spans="2:3">
      <c r="B331">
        <v>1.96</v>
      </c>
      <c r="C331" s="36">
        <f t="shared" si="4"/>
        <v>100.33440000000002</v>
      </c>
    </row>
    <row r="332" spans="2:3">
      <c r="B332">
        <v>1.97</v>
      </c>
      <c r="C332" s="36">
        <f t="shared" si="4"/>
        <v>100.50559999999999</v>
      </c>
    </row>
    <row r="333" spans="2:3">
      <c r="B333">
        <v>1.98</v>
      </c>
      <c r="C333" s="36">
        <f t="shared" si="4"/>
        <v>100.67360000000001</v>
      </c>
    </row>
    <row r="334" spans="2:3">
      <c r="B334">
        <v>1.99</v>
      </c>
      <c r="C334" s="36">
        <f t="shared" si="4"/>
        <v>100.83839999999998</v>
      </c>
    </row>
    <row r="335" spans="2:3">
      <c r="B335">
        <v>2</v>
      </c>
      <c r="C335" s="36">
        <f t="shared" si="4"/>
        <v>101</v>
      </c>
    </row>
    <row r="336" spans="2:3">
      <c r="B336">
        <v>2.0099999999999998</v>
      </c>
      <c r="C336" s="36">
        <f t="shared" si="4"/>
        <v>101.1584</v>
      </c>
    </row>
    <row r="337" spans="2:3">
      <c r="B337">
        <v>2.02</v>
      </c>
      <c r="C337" s="36">
        <f t="shared" si="4"/>
        <v>101.31359999999999</v>
      </c>
    </row>
    <row r="338" spans="2:3">
      <c r="B338">
        <v>2.0299999999999998</v>
      </c>
      <c r="C338" s="36">
        <f t="shared" si="4"/>
        <v>101.46559999999999</v>
      </c>
    </row>
    <row r="339" spans="2:3">
      <c r="B339">
        <v>2.04</v>
      </c>
      <c r="C339" s="36">
        <f t="shared" si="4"/>
        <v>101.61439999999999</v>
      </c>
    </row>
    <row r="340" spans="2:3">
      <c r="B340">
        <v>2.0499999999999998</v>
      </c>
      <c r="C340" s="36">
        <f t="shared" si="4"/>
        <v>101.76</v>
      </c>
    </row>
    <row r="341" spans="2:3">
      <c r="B341">
        <v>2.06</v>
      </c>
      <c r="C341" s="36">
        <f t="shared" si="4"/>
        <v>101.90240000000001</v>
      </c>
    </row>
    <row r="342" spans="2:3">
      <c r="B342">
        <v>2.0699999999999998</v>
      </c>
      <c r="C342" s="36">
        <f t="shared" si="4"/>
        <v>102.0416</v>
      </c>
    </row>
    <row r="343" spans="2:3">
      <c r="B343">
        <v>2.08</v>
      </c>
      <c r="C343" s="36">
        <f t="shared" si="4"/>
        <v>102.1776</v>
      </c>
    </row>
    <row r="344" spans="2:3">
      <c r="B344">
        <v>2.09</v>
      </c>
      <c r="C344" s="36">
        <f t="shared" si="4"/>
        <v>102.3104</v>
      </c>
    </row>
    <row r="345" spans="2:3">
      <c r="B345">
        <v>2.1</v>
      </c>
      <c r="C345" s="36">
        <f t="shared" si="4"/>
        <v>102.44</v>
      </c>
    </row>
    <row r="346" spans="2:3">
      <c r="B346">
        <v>2.11</v>
      </c>
      <c r="C346" s="36">
        <f t="shared" si="4"/>
        <v>102.56639999999999</v>
      </c>
    </row>
    <row r="347" spans="2:3">
      <c r="B347">
        <v>2.12</v>
      </c>
      <c r="C347" s="36">
        <f t="shared" si="4"/>
        <v>102.68960000000001</v>
      </c>
    </row>
    <row r="348" spans="2:3">
      <c r="B348">
        <v>2.13</v>
      </c>
      <c r="C348" s="36">
        <f t="shared" si="4"/>
        <v>102.80959999999999</v>
      </c>
    </row>
    <row r="349" spans="2:3">
      <c r="B349">
        <v>2.14</v>
      </c>
      <c r="C349" s="36">
        <f t="shared" si="4"/>
        <v>102.92640000000002</v>
      </c>
    </row>
    <row r="350" spans="2:3">
      <c r="B350">
        <v>2.15</v>
      </c>
      <c r="C350" s="36">
        <f t="shared" si="4"/>
        <v>103.04</v>
      </c>
    </row>
    <row r="351" spans="2:3">
      <c r="B351">
        <v>2.16</v>
      </c>
      <c r="C351" s="36">
        <f t="shared" si="4"/>
        <v>103.1504</v>
      </c>
    </row>
    <row r="352" spans="2:3">
      <c r="B352">
        <v>2.17</v>
      </c>
      <c r="C352" s="36">
        <f t="shared" si="4"/>
        <v>103.2576</v>
      </c>
    </row>
    <row r="353" spans="2:3">
      <c r="B353">
        <v>2.1800000000000002</v>
      </c>
      <c r="C353" s="36">
        <f t="shared" si="4"/>
        <v>103.3616</v>
      </c>
    </row>
    <row r="354" spans="2:3">
      <c r="B354">
        <v>2.19</v>
      </c>
      <c r="C354" s="36">
        <f t="shared" si="4"/>
        <v>103.46239999999999</v>
      </c>
    </row>
    <row r="355" spans="2:3">
      <c r="B355">
        <v>2.2000000000000002</v>
      </c>
      <c r="C355" s="36">
        <f t="shared" si="4"/>
        <v>103.55999999999999</v>
      </c>
    </row>
    <row r="356" spans="2:3">
      <c r="B356">
        <v>2.21</v>
      </c>
      <c r="C356" s="36">
        <f t="shared" ref="C356:C419" si="5">5+80*B356-16*B356^2</f>
        <v>103.65440000000001</v>
      </c>
    </row>
    <row r="357" spans="2:3">
      <c r="B357">
        <v>2.2200000000000002</v>
      </c>
      <c r="C357" s="36">
        <f t="shared" si="5"/>
        <v>103.74560000000001</v>
      </c>
    </row>
    <row r="358" spans="2:3">
      <c r="B358">
        <v>2.23</v>
      </c>
      <c r="C358" s="36">
        <f t="shared" si="5"/>
        <v>103.8336</v>
      </c>
    </row>
    <row r="359" spans="2:3">
      <c r="B359">
        <v>2.2400000000000002</v>
      </c>
      <c r="C359" s="36">
        <f t="shared" si="5"/>
        <v>103.91840000000001</v>
      </c>
    </row>
    <row r="360" spans="2:3">
      <c r="B360">
        <v>2.25</v>
      </c>
      <c r="C360" s="36">
        <f t="shared" si="5"/>
        <v>104</v>
      </c>
    </row>
    <row r="361" spans="2:3">
      <c r="B361">
        <v>2.2599999999999998</v>
      </c>
      <c r="C361" s="36">
        <f t="shared" si="5"/>
        <v>104.0784</v>
      </c>
    </row>
    <row r="362" spans="2:3">
      <c r="B362">
        <v>2.27</v>
      </c>
      <c r="C362" s="36">
        <f t="shared" si="5"/>
        <v>104.1536</v>
      </c>
    </row>
    <row r="363" spans="2:3">
      <c r="B363">
        <v>2.2799999999999998</v>
      </c>
      <c r="C363" s="36">
        <f t="shared" si="5"/>
        <v>104.22559999999999</v>
      </c>
    </row>
    <row r="364" spans="2:3">
      <c r="B364">
        <v>2.29</v>
      </c>
      <c r="C364" s="36">
        <f t="shared" si="5"/>
        <v>104.29439999999998</v>
      </c>
    </row>
    <row r="365" spans="2:3">
      <c r="B365">
        <v>2.2999999999999998</v>
      </c>
      <c r="C365" s="36">
        <f t="shared" si="5"/>
        <v>104.36000000000001</v>
      </c>
    </row>
    <row r="366" spans="2:3">
      <c r="B366">
        <v>2.31</v>
      </c>
      <c r="C366" s="36">
        <f t="shared" si="5"/>
        <v>104.42240000000001</v>
      </c>
    </row>
    <row r="367" spans="2:3">
      <c r="B367">
        <v>2.3199999999999998</v>
      </c>
      <c r="C367" s="36">
        <f t="shared" si="5"/>
        <v>104.4816</v>
      </c>
    </row>
    <row r="368" spans="2:3">
      <c r="B368">
        <v>2.33</v>
      </c>
      <c r="C368" s="36">
        <f t="shared" si="5"/>
        <v>104.5376</v>
      </c>
    </row>
    <row r="369" spans="2:3">
      <c r="B369">
        <v>2.34</v>
      </c>
      <c r="C369" s="36">
        <f t="shared" si="5"/>
        <v>104.5904</v>
      </c>
    </row>
    <row r="370" spans="2:3">
      <c r="B370">
        <v>2.35</v>
      </c>
      <c r="C370" s="36">
        <f t="shared" si="5"/>
        <v>104.63999999999999</v>
      </c>
    </row>
    <row r="371" spans="2:3">
      <c r="B371">
        <v>2.36</v>
      </c>
      <c r="C371" s="36">
        <f t="shared" si="5"/>
        <v>104.68639999999999</v>
      </c>
    </row>
    <row r="372" spans="2:3">
      <c r="B372">
        <v>2.37</v>
      </c>
      <c r="C372" s="36">
        <f t="shared" si="5"/>
        <v>104.72960000000002</v>
      </c>
    </row>
    <row r="373" spans="2:3">
      <c r="B373">
        <v>2.38</v>
      </c>
      <c r="C373" s="36">
        <f t="shared" si="5"/>
        <v>104.76959999999998</v>
      </c>
    </row>
    <row r="374" spans="2:3">
      <c r="B374">
        <v>2.39</v>
      </c>
      <c r="C374" s="36">
        <f t="shared" si="5"/>
        <v>104.80640000000001</v>
      </c>
    </row>
    <row r="375" spans="2:3">
      <c r="B375">
        <v>2.4</v>
      </c>
      <c r="C375" s="36">
        <f t="shared" si="5"/>
        <v>104.84</v>
      </c>
    </row>
    <row r="376" spans="2:3">
      <c r="B376">
        <v>2.41</v>
      </c>
      <c r="C376" s="36">
        <f t="shared" si="5"/>
        <v>104.8704</v>
      </c>
    </row>
    <row r="377" spans="2:3">
      <c r="B377">
        <v>2.42</v>
      </c>
      <c r="C377" s="36">
        <f t="shared" si="5"/>
        <v>104.8976</v>
      </c>
    </row>
    <row r="378" spans="2:3">
      <c r="B378">
        <v>2.4300000000000002</v>
      </c>
      <c r="C378" s="36">
        <f t="shared" si="5"/>
        <v>104.9216</v>
      </c>
    </row>
    <row r="379" spans="2:3">
      <c r="B379">
        <v>2.44</v>
      </c>
      <c r="C379" s="36">
        <f t="shared" si="5"/>
        <v>104.94239999999999</v>
      </c>
    </row>
    <row r="380" spans="2:3">
      <c r="B380">
        <v>2.4500000000000002</v>
      </c>
      <c r="C380" s="36">
        <f t="shared" si="5"/>
        <v>104.95999999999998</v>
      </c>
    </row>
    <row r="381" spans="2:3">
      <c r="B381">
        <v>2.46</v>
      </c>
      <c r="C381" s="36">
        <f t="shared" si="5"/>
        <v>104.97440000000002</v>
      </c>
    </row>
    <row r="382" spans="2:3">
      <c r="B382">
        <v>2.4700000000000002</v>
      </c>
      <c r="C382" s="36">
        <f t="shared" si="5"/>
        <v>104.98560000000001</v>
      </c>
    </row>
    <row r="383" spans="2:3">
      <c r="B383">
        <v>2.48</v>
      </c>
      <c r="C383" s="36">
        <f t="shared" si="5"/>
        <v>104.9936</v>
      </c>
    </row>
    <row r="384" spans="2:3">
      <c r="B384">
        <v>2.4900000000000002</v>
      </c>
      <c r="C384" s="36">
        <f t="shared" si="5"/>
        <v>104.9984</v>
      </c>
    </row>
    <row r="385" spans="2:3">
      <c r="B385">
        <v>2.5</v>
      </c>
      <c r="C385" s="36">
        <f t="shared" si="5"/>
        <v>105</v>
      </c>
    </row>
    <row r="386" spans="2:3">
      <c r="B386">
        <v>2.5099999999999998</v>
      </c>
      <c r="C386" s="36">
        <f t="shared" si="5"/>
        <v>104.9984</v>
      </c>
    </row>
    <row r="387" spans="2:3">
      <c r="B387">
        <v>2.52</v>
      </c>
      <c r="C387" s="36">
        <f t="shared" si="5"/>
        <v>104.99359999999999</v>
      </c>
    </row>
    <row r="388" spans="2:3">
      <c r="B388">
        <v>2.5299999999999998</v>
      </c>
      <c r="C388" s="36">
        <f t="shared" si="5"/>
        <v>104.98559999999999</v>
      </c>
    </row>
    <row r="389" spans="2:3">
      <c r="B389">
        <v>2.54</v>
      </c>
      <c r="C389" s="36">
        <f t="shared" si="5"/>
        <v>104.97439999999999</v>
      </c>
    </row>
    <row r="390" spans="2:3">
      <c r="B390">
        <v>2.5499999999999998</v>
      </c>
      <c r="C390" s="36">
        <f t="shared" si="5"/>
        <v>104.96000000000001</v>
      </c>
    </row>
    <row r="391" spans="2:3">
      <c r="B391">
        <v>2.56</v>
      </c>
      <c r="C391" s="36">
        <f t="shared" si="5"/>
        <v>104.94240000000001</v>
      </c>
    </row>
    <row r="392" spans="2:3">
      <c r="B392">
        <v>2.57</v>
      </c>
      <c r="C392" s="36">
        <f t="shared" si="5"/>
        <v>104.92160000000001</v>
      </c>
    </row>
    <row r="393" spans="2:3">
      <c r="B393">
        <v>2.58</v>
      </c>
      <c r="C393" s="36">
        <f t="shared" si="5"/>
        <v>104.8976</v>
      </c>
    </row>
    <row r="394" spans="2:3">
      <c r="B394">
        <v>2.59</v>
      </c>
      <c r="C394" s="36">
        <f t="shared" si="5"/>
        <v>104.8704</v>
      </c>
    </row>
    <row r="395" spans="2:3">
      <c r="B395">
        <v>2.6</v>
      </c>
      <c r="C395" s="36">
        <f t="shared" si="5"/>
        <v>104.83999999999999</v>
      </c>
    </row>
    <row r="396" spans="2:3">
      <c r="B396">
        <v>2.61</v>
      </c>
      <c r="C396" s="36">
        <f t="shared" si="5"/>
        <v>104.8064</v>
      </c>
    </row>
    <row r="397" spans="2:3">
      <c r="B397">
        <v>2.62</v>
      </c>
      <c r="C397" s="36">
        <f t="shared" si="5"/>
        <v>104.76960000000001</v>
      </c>
    </row>
    <row r="398" spans="2:3">
      <c r="B398">
        <v>2.63</v>
      </c>
      <c r="C398" s="36">
        <f t="shared" si="5"/>
        <v>104.72959999999999</v>
      </c>
    </row>
    <row r="399" spans="2:3">
      <c r="B399">
        <v>2.64</v>
      </c>
      <c r="C399" s="36">
        <f t="shared" si="5"/>
        <v>104.68640000000001</v>
      </c>
    </row>
    <row r="400" spans="2:3">
      <c r="B400">
        <v>2.65</v>
      </c>
      <c r="C400" s="36">
        <f t="shared" si="5"/>
        <v>104.64</v>
      </c>
    </row>
    <row r="401" spans="2:3">
      <c r="B401">
        <v>2.66</v>
      </c>
      <c r="C401" s="36">
        <f t="shared" si="5"/>
        <v>104.5904</v>
      </c>
    </row>
    <row r="402" spans="2:3">
      <c r="B402">
        <v>2.67</v>
      </c>
      <c r="C402" s="36">
        <f t="shared" si="5"/>
        <v>104.5376</v>
      </c>
    </row>
    <row r="403" spans="2:3">
      <c r="B403">
        <v>2.68</v>
      </c>
      <c r="C403" s="36">
        <f t="shared" si="5"/>
        <v>104.48159999999999</v>
      </c>
    </row>
    <row r="404" spans="2:3">
      <c r="B404">
        <v>2.69</v>
      </c>
      <c r="C404" s="36">
        <f t="shared" si="5"/>
        <v>104.4224</v>
      </c>
    </row>
    <row r="405" spans="2:3">
      <c r="B405">
        <v>2.7</v>
      </c>
      <c r="C405" s="36">
        <f t="shared" si="5"/>
        <v>104.35999999999999</v>
      </c>
    </row>
    <row r="406" spans="2:3">
      <c r="B406">
        <v>2.71</v>
      </c>
      <c r="C406" s="36">
        <f t="shared" si="5"/>
        <v>104.29440000000001</v>
      </c>
    </row>
    <row r="407" spans="2:3">
      <c r="B407">
        <v>2.72</v>
      </c>
      <c r="C407" s="36">
        <f t="shared" si="5"/>
        <v>104.2256</v>
      </c>
    </row>
    <row r="408" spans="2:3">
      <c r="B408">
        <v>2.73</v>
      </c>
      <c r="C408" s="36">
        <f t="shared" si="5"/>
        <v>104.15360000000001</v>
      </c>
    </row>
    <row r="409" spans="2:3">
      <c r="B409">
        <v>2.74</v>
      </c>
      <c r="C409" s="36">
        <f t="shared" si="5"/>
        <v>104.0784</v>
      </c>
    </row>
    <row r="410" spans="2:3">
      <c r="B410">
        <v>2.75</v>
      </c>
      <c r="C410" s="36">
        <f t="shared" si="5"/>
        <v>104</v>
      </c>
    </row>
    <row r="411" spans="2:3">
      <c r="B411">
        <v>2.76</v>
      </c>
      <c r="C411" s="36">
        <f t="shared" si="5"/>
        <v>103.91840000000001</v>
      </c>
    </row>
    <row r="412" spans="2:3">
      <c r="B412">
        <v>2.77</v>
      </c>
      <c r="C412" s="36">
        <f t="shared" si="5"/>
        <v>103.83359999999999</v>
      </c>
    </row>
    <row r="413" spans="2:3">
      <c r="B413">
        <v>2.78</v>
      </c>
      <c r="C413" s="36">
        <f t="shared" si="5"/>
        <v>103.7456</v>
      </c>
    </row>
    <row r="414" spans="2:3">
      <c r="B414">
        <v>2.79</v>
      </c>
      <c r="C414" s="36">
        <f t="shared" si="5"/>
        <v>103.65439999999998</v>
      </c>
    </row>
    <row r="415" spans="2:3">
      <c r="B415">
        <v>2.8</v>
      </c>
      <c r="C415" s="36">
        <f t="shared" si="5"/>
        <v>103.56000000000002</v>
      </c>
    </row>
    <row r="416" spans="2:3">
      <c r="B416">
        <v>2.81</v>
      </c>
      <c r="C416" s="36">
        <f t="shared" si="5"/>
        <v>103.4624</v>
      </c>
    </row>
    <row r="417" spans="2:3">
      <c r="B417">
        <v>2.82</v>
      </c>
      <c r="C417" s="36">
        <f t="shared" si="5"/>
        <v>103.36160000000001</v>
      </c>
    </row>
    <row r="418" spans="2:3">
      <c r="B418">
        <v>2.83</v>
      </c>
      <c r="C418" s="36">
        <f t="shared" si="5"/>
        <v>103.2576</v>
      </c>
    </row>
    <row r="419" spans="2:3">
      <c r="B419">
        <v>2.84</v>
      </c>
      <c r="C419" s="36">
        <f t="shared" si="5"/>
        <v>103.15039999999999</v>
      </c>
    </row>
    <row r="420" spans="2:3">
      <c r="B420">
        <v>2.85</v>
      </c>
      <c r="C420" s="36">
        <f t="shared" ref="C420:C483" si="6">5+80*B420-16*B420^2</f>
        <v>103.03999999999999</v>
      </c>
    </row>
    <row r="421" spans="2:3">
      <c r="B421">
        <v>2.86</v>
      </c>
      <c r="C421" s="36">
        <f t="shared" si="6"/>
        <v>102.9264</v>
      </c>
    </row>
    <row r="422" spans="2:3">
      <c r="B422">
        <v>2.87</v>
      </c>
      <c r="C422" s="36">
        <f t="shared" si="6"/>
        <v>102.80960000000002</v>
      </c>
    </row>
    <row r="423" spans="2:3">
      <c r="B423">
        <v>2.88</v>
      </c>
      <c r="C423" s="36">
        <f t="shared" si="6"/>
        <v>102.68959999999998</v>
      </c>
    </row>
    <row r="424" spans="2:3">
      <c r="B424">
        <v>2.89</v>
      </c>
      <c r="C424" s="36">
        <f t="shared" si="6"/>
        <v>102.56640000000002</v>
      </c>
    </row>
    <row r="425" spans="2:3">
      <c r="B425">
        <v>2.9</v>
      </c>
      <c r="C425" s="36">
        <f t="shared" si="6"/>
        <v>102.44</v>
      </c>
    </row>
    <row r="426" spans="2:3">
      <c r="B426">
        <v>2.91</v>
      </c>
      <c r="C426" s="36">
        <f t="shared" si="6"/>
        <v>102.31039999999999</v>
      </c>
    </row>
    <row r="427" spans="2:3">
      <c r="B427">
        <v>2.92</v>
      </c>
      <c r="C427" s="36">
        <f t="shared" si="6"/>
        <v>102.17760000000001</v>
      </c>
    </row>
    <row r="428" spans="2:3">
      <c r="B428">
        <v>2.93</v>
      </c>
      <c r="C428" s="36">
        <f t="shared" si="6"/>
        <v>102.04159999999999</v>
      </c>
    </row>
    <row r="429" spans="2:3">
      <c r="B429">
        <v>2.94</v>
      </c>
      <c r="C429" s="36">
        <f t="shared" si="6"/>
        <v>101.9024</v>
      </c>
    </row>
    <row r="430" spans="2:3">
      <c r="B430">
        <v>2.95</v>
      </c>
      <c r="C430" s="36">
        <f t="shared" si="6"/>
        <v>101.75999999999999</v>
      </c>
    </row>
    <row r="431" spans="2:3">
      <c r="B431">
        <v>2.96</v>
      </c>
      <c r="C431" s="36">
        <f t="shared" si="6"/>
        <v>101.61440000000002</v>
      </c>
    </row>
    <row r="432" spans="2:3">
      <c r="B432">
        <v>2.97</v>
      </c>
      <c r="C432" s="36">
        <f t="shared" si="6"/>
        <v>101.46559999999999</v>
      </c>
    </row>
    <row r="433" spans="2:3">
      <c r="B433">
        <v>2.98</v>
      </c>
      <c r="C433" s="36">
        <f t="shared" si="6"/>
        <v>101.31360000000001</v>
      </c>
    </row>
    <row r="434" spans="2:3">
      <c r="B434">
        <v>2.99</v>
      </c>
      <c r="C434" s="36">
        <f t="shared" si="6"/>
        <v>101.1584</v>
      </c>
    </row>
    <row r="435" spans="2:3">
      <c r="B435">
        <v>3</v>
      </c>
      <c r="C435" s="36">
        <f t="shared" si="6"/>
        <v>101</v>
      </c>
    </row>
    <row r="436" spans="2:3">
      <c r="B436">
        <v>3.01</v>
      </c>
      <c r="C436" s="36">
        <f t="shared" si="6"/>
        <v>100.83840000000001</v>
      </c>
    </row>
    <row r="437" spans="2:3">
      <c r="B437">
        <v>3.02</v>
      </c>
      <c r="C437" s="36">
        <f t="shared" si="6"/>
        <v>100.67359999999999</v>
      </c>
    </row>
    <row r="438" spans="2:3">
      <c r="B438">
        <v>3.03</v>
      </c>
      <c r="C438" s="36">
        <f t="shared" si="6"/>
        <v>100.50559999999999</v>
      </c>
    </row>
    <row r="439" spans="2:3">
      <c r="B439">
        <v>3.04</v>
      </c>
      <c r="C439" s="36">
        <f t="shared" si="6"/>
        <v>100.33439999999999</v>
      </c>
    </row>
    <row r="440" spans="2:3">
      <c r="B440">
        <v>3.05</v>
      </c>
      <c r="C440" s="36">
        <f t="shared" si="6"/>
        <v>100.16000000000003</v>
      </c>
    </row>
    <row r="441" spans="2:3">
      <c r="B441">
        <v>3.06</v>
      </c>
      <c r="C441" s="36">
        <f t="shared" si="6"/>
        <v>99.982400000000013</v>
      </c>
    </row>
    <row r="442" spans="2:3">
      <c r="B442">
        <v>3.07</v>
      </c>
      <c r="C442" s="36">
        <f t="shared" si="6"/>
        <v>99.801600000000008</v>
      </c>
    </row>
    <row r="443" spans="2:3">
      <c r="B443">
        <v>3.08</v>
      </c>
      <c r="C443" s="36">
        <f t="shared" si="6"/>
        <v>99.61760000000001</v>
      </c>
    </row>
    <row r="444" spans="2:3">
      <c r="B444">
        <v>3.09</v>
      </c>
      <c r="C444" s="36">
        <f t="shared" si="6"/>
        <v>99.430399999999992</v>
      </c>
    </row>
    <row r="445" spans="2:3">
      <c r="B445">
        <v>3.1</v>
      </c>
      <c r="C445" s="36">
        <f t="shared" si="6"/>
        <v>99.239999999999981</v>
      </c>
    </row>
    <row r="446" spans="2:3">
      <c r="B446">
        <v>3.11</v>
      </c>
      <c r="C446" s="36">
        <f t="shared" si="6"/>
        <v>99.046400000000006</v>
      </c>
    </row>
    <row r="447" spans="2:3">
      <c r="B447">
        <v>3.12</v>
      </c>
      <c r="C447" s="36">
        <f t="shared" si="6"/>
        <v>98.849600000000009</v>
      </c>
    </row>
    <row r="448" spans="2:3">
      <c r="B448">
        <v>3.13</v>
      </c>
      <c r="C448" s="36">
        <f t="shared" si="6"/>
        <v>98.649599999999992</v>
      </c>
    </row>
    <row r="449" spans="2:3">
      <c r="B449">
        <v>3.14</v>
      </c>
      <c r="C449" s="36">
        <f t="shared" si="6"/>
        <v>98.44640000000004</v>
      </c>
    </row>
    <row r="450" spans="2:3">
      <c r="B450">
        <v>3.15</v>
      </c>
      <c r="C450" s="36">
        <f t="shared" si="6"/>
        <v>98.240000000000009</v>
      </c>
    </row>
    <row r="451" spans="2:3">
      <c r="B451">
        <v>3.16</v>
      </c>
      <c r="C451" s="36">
        <f t="shared" si="6"/>
        <v>98.030399999999986</v>
      </c>
    </row>
    <row r="452" spans="2:3">
      <c r="B452">
        <v>3.17</v>
      </c>
      <c r="C452" s="36">
        <f t="shared" si="6"/>
        <v>97.817600000000027</v>
      </c>
    </row>
    <row r="453" spans="2:3">
      <c r="B453">
        <v>3.18</v>
      </c>
      <c r="C453" s="36">
        <f t="shared" si="6"/>
        <v>97.601599999999962</v>
      </c>
    </row>
    <row r="454" spans="2:3">
      <c r="B454">
        <v>3.19</v>
      </c>
      <c r="C454" s="36">
        <f t="shared" si="6"/>
        <v>97.38239999999999</v>
      </c>
    </row>
    <row r="455" spans="2:3">
      <c r="B455">
        <v>3.2</v>
      </c>
      <c r="C455" s="36">
        <f t="shared" si="6"/>
        <v>97.159999999999968</v>
      </c>
    </row>
    <row r="456" spans="2:3">
      <c r="B456">
        <v>3.21</v>
      </c>
      <c r="C456" s="36">
        <f t="shared" si="6"/>
        <v>96.934400000000011</v>
      </c>
    </row>
    <row r="457" spans="2:3">
      <c r="B457">
        <v>3.22</v>
      </c>
      <c r="C457" s="36">
        <f t="shared" si="6"/>
        <v>96.705600000000004</v>
      </c>
    </row>
    <row r="458" spans="2:3">
      <c r="B458">
        <v>3.23</v>
      </c>
      <c r="C458" s="36">
        <f t="shared" si="6"/>
        <v>96.473599999999976</v>
      </c>
    </row>
    <row r="459" spans="2:3">
      <c r="B459">
        <v>3.24</v>
      </c>
      <c r="C459" s="36">
        <f t="shared" si="6"/>
        <v>96.238400000000013</v>
      </c>
    </row>
    <row r="460" spans="2:3">
      <c r="B460">
        <v>3.25</v>
      </c>
      <c r="C460" s="36">
        <f t="shared" si="6"/>
        <v>96</v>
      </c>
    </row>
    <row r="461" spans="2:3">
      <c r="B461">
        <v>3.26</v>
      </c>
      <c r="C461" s="36">
        <f t="shared" si="6"/>
        <v>95.758399999999966</v>
      </c>
    </row>
    <row r="462" spans="2:3">
      <c r="B462">
        <v>3.27</v>
      </c>
      <c r="C462" s="36">
        <f t="shared" si="6"/>
        <v>95.513600000000025</v>
      </c>
    </row>
    <row r="463" spans="2:3">
      <c r="B463">
        <v>3.28</v>
      </c>
      <c r="C463" s="36">
        <f t="shared" si="6"/>
        <v>95.265600000000006</v>
      </c>
    </row>
    <row r="464" spans="2:3">
      <c r="B464">
        <v>3.29</v>
      </c>
      <c r="C464" s="36">
        <f t="shared" si="6"/>
        <v>95.014399999999995</v>
      </c>
    </row>
    <row r="465" spans="2:3">
      <c r="B465">
        <v>3.3</v>
      </c>
      <c r="C465" s="36">
        <f t="shared" si="6"/>
        <v>94.760000000000019</v>
      </c>
    </row>
    <row r="466" spans="2:3">
      <c r="B466">
        <v>3.31</v>
      </c>
      <c r="C466" s="36">
        <f t="shared" si="6"/>
        <v>94.502399999999994</v>
      </c>
    </row>
    <row r="467" spans="2:3">
      <c r="B467">
        <v>3.32</v>
      </c>
      <c r="C467" s="36">
        <f t="shared" si="6"/>
        <v>94.241599999999977</v>
      </c>
    </row>
    <row r="468" spans="2:3">
      <c r="B468">
        <v>3.33</v>
      </c>
      <c r="C468" s="36">
        <f t="shared" si="6"/>
        <v>93.977599999999967</v>
      </c>
    </row>
    <row r="469" spans="2:3">
      <c r="B469">
        <v>3.34</v>
      </c>
      <c r="C469" s="36">
        <f t="shared" si="6"/>
        <v>93.710399999999993</v>
      </c>
    </row>
    <row r="470" spans="2:3">
      <c r="B470">
        <v>3.35</v>
      </c>
      <c r="C470" s="36">
        <f t="shared" si="6"/>
        <v>93.44</v>
      </c>
    </row>
    <row r="471" spans="2:3">
      <c r="B471">
        <v>3.36</v>
      </c>
      <c r="C471" s="36">
        <f t="shared" si="6"/>
        <v>93.166400000000039</v>
      </c>
    </row>
    <row r="472" spans="2:3">
      <c r="B472">
        <v>3.37</v>
      </c>
      <c r="C472" s="36">
        <f t="shared" si="6"/>
        <v>92.889600000000002</v>
      </c>
    </row>
    <row r="473" spans="2:3">
      <c r="B473">
        <v>3.38</v>
      </c>
      <c r="C473" s="36">
        <f t="shared" si="6"/>
        <v>92.6096</v>
      </c>
    </row>
    <row r="474" spans="2:3">
      <c r="B474">
        <v>3.39</v>
      </c>
      <c r="C474" s="36">
        <f t="shared" si="6"/>
        <v>92.326399999999978</v>
      </c>
    </row>
    <row r="475" spans="2:3">
      <c r="B475">
        <v>3.4</v>
      </c>
      <c r="C475" s="36">
        <f t="shared" si="6"/>
        <v>92.04000000000002</v>
      </c>
    </row>
    <row r="476" spans="2:3">
      <c r="B476">
        <v>3.41</v>
      </c>
      <c r="C476" s="36">
        <f t="shared" si="6"/>
        <v>91.750399999999985</v>
      </c>
    </row>
    <row r="477" spans="2:3">
      <c r="B477">
        <v>3.42</v>
      </c>
      <c r="C477" s="36">
        <f t="shared" si="6"/>
        <v>91.457600000000042</v>
      </c>
    </row>
    <row r="478" spans="2:3">
      <c r="B478">
        <v>3.43</v>
      </c>
      <c r="C478" s="36">
        <f t="shared" si="6"/>
        <v>91.161600000000021</v>
      </c>
    </row>
    <row r="479" spans="2:3">
      <c r="B479">
        <v>3.44</v>
      </c>
      <c r="C479" s="36">
        <f t="shared" si="6"/>
        <v>90.862400000000008</v>
      </c>
    </row>
    <row r="480" spans="2:3">
      <c r="B480">
        <v>3.45</v>
      </c>
      <c r="C480" s="36">
        <f t="shared" si="6"/>
        <v>90.559999999999974</v>
      </c>
    </row>
    <row r="481" spans="2:3">
      <c r="B481">
        <v>3.46</v>
      </c>
      <c r="C481" s="36">
        <f t="shared" si="6"/>
        <v>90.254400000000004</v>
      </c>
    </row>
    <row r="482" spans="2:3">
      <c r="B482">
        <v>3.47</v>
      </c>
      <c r="C482" s="36">
        <f t="shared" si="6"/>
        <v>89.945600000000013</v>
      </c>
    </row>
    <row r="483" spans="2:3">
      <c r="B483">
        <v>3.48</v>
      </c>
      <c r="C483" s="36">
        <f t="shared" si="6"/>
        <v>89.633599999999973</v>
      </c>
    </row>
    <row r="484" spans="2:3">
      <c r="B484">
        <v>3.49</v>
      </c>
      <c r="C484" s="36">
        <f t="shared" ref="C484:C547" si="7">5+80*B484-16*B484^2</f>
        <v>89.318400000000025</v>
      </c>
    </row>
    <row r="485" spans="2:3">
      <c r="B485">
        <v>3.5</v>
      </c>
      <c r="C485" s="36">
        <f t="shared" si="7"/>
        <v>89</v>
      </c>
    </row>
    <row r="486" spans="2:3">
      <c r="B486">
        <v>3.51</v>
      </c>
      <c r="C486" s="36">
        <f t="shared" si="7"/>
        <v>88.678399999999982</v>
      </c>
    </row>
    <row r="487" spans="2:3">
      <c r="B487">
        <v>3.52</v>
      </c>
      <c r="C487" s="36">
        <f t="shared" si="7"/>
        <v>88.353600000000029</v>
      </c>
    </row>
    <row r="488" spans="2:3">
      <c r="B488">
        <v>3.53</v>
      </c>
      <c r="C488" s="36">
        <f t="shared" si="7"/>
        <v>88.025599999999997</v>
      </c>
    </row>
    <row r="489" spans="2:3">
      <c r="B489">
        <v>3.54</v>
      </c>
      <c r="C489" s="36">
        <f t="shared" si="7"/>
        <v>87.694399999999973</v>
      </c>
    </row>
    <row r="490" spans="2:3">
      <c r="B490">
        <v>3.55</v>
      </c>
      <c r="C490" s="36">
        <f t="shared" si="7"/>
        <v>87.360000000000014</v>
      </c>
    </row>
    <row r="491" spans="2:3">
      <c r="B491">
        <v>3.56</v>
      </c>
      <c r="C491" s="36">
        <f t="shared" si="7"/>
        <v>87.022400000000005</v>
      </c>
    </row>
    <row r="492" spans="2:3">
      <c r="B492">
        <v>3.57</v>
      </c>
      <c r="C492" s="36">
        <f t="shared" si="7"/>
        <v>86.681599999999975</v>
      </c>
    </row>
    <row r="493" spans="2:3">
      <c r="B493">
        <v>3.58</v>
      </c>
      <c r="C493" s="36">
        <f t="shared" si="7"/>
        <v>86.337599999999981</v>
      </c>
    </row>
    <row r="494" spans="2:3">
      <c r="B494">
        <v>3.59</v>
      </c>
      <c r="C494" s="36">
        <f t="shared" si="7"/>
        <v>85.990399999999994</v>
      </c>
    </row>
    <row r="495" spans="2:3">
      <c r="B495">
        <v>3.6</v>
      </c>
      <c r="C495" s="36">
        <f t="shared" si="7"/>
        <v>85.639999999999986</v>
      </c>
    </row>
    <row r="496" spans="2:3">
      <c r="B496">
        <v>3.61</v>
      </c>
      <c r="C496" s="36">
        <f t="shared" si="7"/>
        <v>85.286400000000015</v>
      </c>
    </row>
    <row r="497" spans="2:3">
      <c r="B497">
        <v>3.62</v>
      </c>
      <c r="C497" s="36">
        <f t="shared" si="7"/>
        <v>84.929600000000022</v>
      </c>
    </row>
    <row r="498" spans="2:3">
      <c r="B498">
        <v>3.63</v>
      </c>
      <c r="C498" s="36">
        <f t="shared" si="7"/>
        <v>84.56959999999998</v>
      </c>
    </row>
    <row r="499" spans="2:3">
      <c r="B499">
        <v>3.64</v>
      </c>
      <c r="C499" s="36">
        <f t="shared" si="7"/>
        <v>84.206399999999974</v>
      </c>
    </row>
    <row r="500" spans="2:3">
      <c r="B500">
        <v>3.65</v>
      </c>
      <c r="C500" s="36">
        <f t="shared" si="7"/>
        <v>83.84</v>
      </c>
    </row>
    <row r="501" spans="2:3">
      <c r="B501">
        <v>3.66</v>
      </c>
      <c r="C501" s="36">
        <f t="shared" si="7"/>
        <v>83.470399999999984</v>
      </c>
    </row>
    <row r="502" spans="2:3">
      <c r="B502">
        <v>3.67</v>
      </c>
      <c r="C502" s="36">
        <f t="shared" si="7"/>
        <v>83.097600000000028</v>
      </c>
    </row>
    <row r="503" spans="2:3">
      <c r="B503">
        <v>3.68</v>
      </c>
      <c r="C503" s="36">
        <f t="shared" si="7"/>
        <v>82.721600000000024</v>
      </c>
    </row>
    <row r="504" spans="2:3">
      <c r="B504">
        <v>3.69</v>
      </c>
      <c r="C504" s="36">
        <f t="shared" si="7"/>
        <v>82.342399999999998</v>
      </c>
    </row>
    <row r="505" spans="2:3">
      <c r="B505">
        <v>3.7</v>
      </c>
      <c r="C505" s="36">
        <f t="shared" si="7"/>
        <v>81.95999999999998</v>
      </c>
    </row>
    <row r="506" spans="2:3">
      <c r="B506">
        <v>3.71</v>
      </c>
      <c r="C506" s="36">
        <f t="shared" si="7"/>
        <v>81.574400000000026</v>
      </c>
    </row>
    <row r="507" spans="2:3">
      <c r="B507">
        <v>3.72</v>
      </c>
      <c r="C507" s="36">
        <f t="shared" si="7"/>
        <v>81.185599999999994</v>
      </c>
    </row>
    <row r="508" spans="2:3">
      <c r="B508">
        <v>3.73</v>
      </c>
      <c r="C508" s="36">
        <f t="shared" si="7"/>
        <v>80.793599999999969</v>
      </c>
    </row>
    <row r="509" spans="2:3">
      <c r="B509">
        <v>3.74</v>
      </c>
      <c r="C509" s="36">
        <f t="shared" si="7"/>
        <v>80.398400000000009</v>
      </c>
    </row>
    <row r="510" spans="2:3">
      <c r="B510">
        <v>3.75</v>
      </c>
      <c r="C510" s="36">
        <f t="shared" si="7"/>
        <v>80</v>
      </c>
    </row>
    <row r="511" spans="2:3">
      <c r="B511">
        <v>3.76</v>
      </c>
      <c r="C511" s="36">
        <f t="shared" si="7"/>
        <v>79.59839999999997</v>
      </c>
    </row>
    <row r="512" spans="2:3">
      <c r="B512">
        <v>3.77</v>
      </c>
      <c r="C512" s="36">
        <f t="shared" si="7"/>
        <v>79.193600000000032</v>
      </c>
    </row>
    <row r="513" spans="2:3">
      <c r="B513">
        <v>3.78</v>
      </c>
      <c r="C513" s="36">
        <f t="shared" si="7"/>
        <v>78.785599999999988</v>
      </c>
    </row>
    <row r="514" spans="2:3">
      <c r="B514">
        <v>3.79</v>
      </c>
      <c r="C514" s="36">
        <f t="shared" si="7"/>
        <v>78.37439999999998</v>
      </c>
    </row>
    <row r="515" spans="2:3">
      <c r="B515">
        <v>3.8</v>
      </c>
      <c r="C515" s="36">
        <f t="shared" si="7"/>
        <v>77.960000000000008</v>
      </c>
    </row>
    <row r="516" spans="2:3">
      <c r="B516">
        <v>3.81</v>
      </c>
      <c r="C516" s="36">
        <f t="shared" si="7"/>
        <v>77.542400000000015</v>
      </c>
    </row>
    <row r="517" spans="2:3">
      <c r="B517">
        <v>3.82</v>
      </c>
      <c r="C517" s="36">
        <f t="shared" si="7"/>
        <v>77.121599999999972</v>
      </c>
    </row>
    <row r="518" spans="2:3">
      <c r="B518">
        <v>3.83</v>
      </c>
      <c r="C518" s="36">
        <f t="shared" si="7"/>
        <v>76.697599999999966</v>
      </c>
    </row>
    <row r="519" spans="2:3">
      <c r="B519">
        <v>3.84</v>
      </c>
      <c r="C519" s="36">
        <f t="shared" si="7"/>
        <v>76.270399999999995</v>
      </c>
    </row>
    <row r="520" spans="2:3">
      <c r="B520">
        <v>3.85</v>
      </c>
      <c r="C520" s="36">
        <f t="shared" si="7"/>
        <v>75.839999999999975</v>
      </c>
    </row>
    <row r="521" spans="2:3">
      <c r="B521">
        <v>3.86</v>
      </c>
      <c r="C521" s="36">
        <f t="shared" si="7"/>
        <v>75.406400000000019</v>
      </c>
    </row>
    <row r="522" spans="2:3">
      <c r="B522">
        <v>3.87</v>
      </c>
      <c r="C522" s="36">
        <f t="shared" si="7"/>
        <v>74.969600000000014</v>
      </c>
    </row>
    <row r="523" spans="2:3">
      <c r="B523">
        <v>3.88</v>
      </c>
      <c r="C523" s="36">
        <f t="shared" si="7"/>
        <v>74.529599999999988</v>
      </c>
    </row>
    <row r="524" spans="2:3">
      <c r="B524">
        <v>3.89</v>
      </c>
      <c r="C524" s="36">
        <f t="shared" si="7"/>
        <v>74.086399999999969</v>
      </c>
    </row>
    <row r="525" spans="2:3">
      <c r="B525">
        <v>3.9</v>
      </c>
      <c r="C525" s="36">
        <f t="shared" si="7"/>
        <v>73.640000000000015</v>
      </c>
    </row>
    <row r="526" spans="2:3">
      <c r="B526">
        <v>3.91</v>
      </c>
      <c r="C526" s="36">
        <f t="shared" si="7"/>
        <v>73.190399999999983</v>
      </c>
    </row>
    <row r="527" spans="2:3">
      <c r="B527">
        <v>3.92</v>
      </c>
      <c r="C527" s="36">
        <f t="shared" si="7"/>
        <v>72.737600000000043</v>
      </c>
    </row>
    <row r="528" spans="2:3">
      <c r="B528">
        <v>3.93</v>
      </c>
      <c r="C528" s="36">
        <f t="shared" si="7"/>
        <v>72.281600000000026</v>
      </c>
    </row>
    <row r="529" spans="2:3">
      <c r="B529">
        <v>3.94</v>
      </c>
      <c r="C529" s="36">
        <f t="shared" si="7"/>
        <v>71.822399999999988</v>
      </c>
    </row>
    <row r="530" spans="2:3">
      <c r="B530">
        <v>3.95</v>
      </c>
      <c r="C530" s="36">
        <f t="shared" si="7"/>
        <v>71.359999999999985</v>
      </c>
    </row>
    <row r="531" spans="2:3">
      <c r="B531">
        <v>3.96</v>
      </c>
      <c r="C531" s="36">
        <f t="shared" si="7"/>
        <v>70.894400000000019</v>
      </c>
    </row>
    <row r="532" spans="2:3">
      <c r="B532">
        <v>3.97</v>
      </c>
      <c r="C532" s="36">
        <f t="shared" si="7"/>
        <v>70.425600000000003</v>
      </c>
    </row>
    <row r="533" spans="2:3">
      <c r="B533">
        <v>3.98</v>
      </c>
      <c r="C533" s="36">
        <f t="shared" si="7"/>
        <v>69.953599999999966</v>
      </c>
    </row>
    <row r="534" spans="2:3">
      <c r="B534">
        <v>3.99</v>
      </c>
      <c r="C534" s="36">
        <f t="shared" si="7"/>
        <v>69.478400000000022</v>
      </c>
    </row>
    <row r="535" spans="2:3">
      <c r="B535">
        <v>4</v>
      </c>
      <c r="C535" s="36">
        <f t="shared" si="7"/>
        <v>69</v>
      </c>
    </row>
    <row r="536" spans="2:3">
      <c r="B536">
        <v>4.01</v>
      </c>
      <c r="C536" s="36">
        <f t="shared" si="7"/>
        <v>68.518399999999986</v>
      </c>
    </row>
    <row r="537" spans="2:3">
      <c r="B537">
        <v>4.0199999999999996</v>
      </c>
      <c r="C537" s="36">
        <f t="shared" si="7"/>
        <v>68.033600000000035</v>
      </c>
    </row>
    <row r="538" spans="2:3">
      <c r="B538">
        <v>4.03</v>
      </c>
      <c r="C538" s="36">
        <f t="shared" si="7"/>
        <v>67.545599999999979</v>
      </c>
    </row>
    <row r="539" spans="2:3">
      <c r="B539">
        <v>4.04</v>
      </c>
      <c r="C539" s="36">
        <f t="shared" si="7"/>
        <v>67.054399999999987</v>
      </c>
    </row>
    <row r="540" spans="2:3">
      <c r="B540">
        <v>4.05</v>
      </c>
      <c r="C540" s="36">
        <f t="shared" si="7"/>
        <v>66.56</v>
      </c>
    </row>
    <row r="541" spans="2:3">
      <c r="B541">
        <v>4.0599999999999996</v>
      </c>
      <c r="C541" s="36">
        <f t="shared" si="7"/>
        <v>66.062400000000025</v>
      </c>
    </row>
    <row r="542" spans="2:3">
      <c r="B542">
        <v>4.07</v>
      </c>
      <c r="C542" s="36">
        <f t="shared" si="7"/>
        <v>65.561599999999999</v>
      </c>
    </row>
    <row r="543" spans="2:3">
      <c r="B543">
        <v>4.08</v>
      </c>
      <c r="C543" s="36">
        <f t="shared" si="7"/>
        <v>65.057599999999979</v>
      </c>
    </row>
    <row r="544" spans="2:3">
      <c r="B544">
        <v>4.09</v>
      </c>
      <c r="C544" s="36">
        <f t="shared" si="7"/>
        <v>64.550400000000025</v>
      </c>
    </row>
    <row r="545" spans="2:3">
      <c r="B545">
        <v>4.0999999999999996</v>
      </c>
      <c r="C545" s="36">
        <f t="shared" si="7"/>
        <v>64.04000000000002</v>
      </c>
    </row>
    <row r="546" spans="2:3">
      <c r="B546">
        <v>4.1100000000000003</v>
      </c>
      <c r="C546" s="36">
        <f t="shared" si="7"/>
        <v>63.526399999999967</v>
      </c>
    </row>
    <row r="547" spans="2:3">
      <c r="B547">
        <v>4.12</v>
      </c>
      <c r="C547" s="36">
        <f t="shared" si="7"/>
        <v>63.009600000000034</v>
      </c>
    </row>
    <row r="548" spans="2:3">
      <c r="B548">
        <v>4.13</v>
      </c>
      <c r="C548" s="36">
        <f t="shared" ref="C548:C611" si="8">5+80*B548-16*B548^2</f>
        <v>62.489599999999996</v>
      </c>
    </row>
    <row r="549" spans="2:3">
      <c r="B549">
        <v>4.1399999999999997</v>
      </c>
      <c r="C549" s="36">
        <f t="shared" si="8"/>
        <v>61.966400000000021</v>
      </c>
    </row>
    <row r="550" spans="2:3">
      <c r="B550">
        <v>4.1500000000000004</v>
      </c>
      <c r="C550" s="36">
        <f t="shared" si="8"/>
        <v>61.439999999999941</v>
      </c>
    </row>
    <row r="551" spans="2:3">
      <c r="B551">
        <v>4.16</v>
      </c>
      <c r="C551" s="36">
        <f t="shared" si="8"/>
        <v>60.910399999999981</v>
      </c>
    </row>
    <row r="552" spans="2:3">
      <c r="B552">
        <v>4.17</v>
      </c>
      <c r="C552" s="36">
        <f t="shared" si="8"/>
        <v>60.377600000000029</v>
      </c>
    </row>
    <row r="553" spans="2:3">
      <c r="B553">
        <v>4.1800000000000104</v>
      </c>
      <c r="C553" s="36">
        <f t="shared" si="8"/>
        <v>59.84159999999946</v>
      </c>
    </row>
    <row r="554" spans="2:3">
      <c r="B554">
        <v>4.1900000000000004</v>
      </c>
      <c r="C554" s="36">
        <f t="shared" si="8"/>
        <v>59.302399999999977</v>
      </c>
    </row>
    <row r="555" spans="2:3">
      <c r="B555">
        <v>4.2</v>
      </c>
      <c r="C555" s="36">
        <f t="shared" si="8"/>
        <v>58.759999999999991</v>
      </c>
    </row>
    <row r="556" spans="2:3">
      <c r="B556">
        <v>4.21</v>
      </c>
      <c r="C556" s="36">
        <f t="shared" si="8"/>
        <v>58.214400000000012</v>
      </c>
    </row>
    <row r="557" spans="2:3">
      <c r="B557">
        <v>4.22</v>
      </c>
      <c r="C557" s="36">
        <f t="shared" si="8"/>
        <v>57.665599999999984</v>
      </c>
    </row>
    <row r="558" spans="2:3">
      <c r="B558">
        <v>4.2300000000000004</v>
      </c>
      <c r="C558" s="36">
        <f t="shared" si="8"/>
        <v>57.113599999999963</v>
      </c>
    </row>
    <row r="559" spans="2:3">
      <c r="B559">
        <v>4.24</v>
      </c>
      <c r="C559" s="36">
        <f t="shared" si="8"/>
        <v>56.558400000000006</v>
      </c>
    </row>
    <row r="560" spans="2:3">
      <c r="B560">
        <v>4.25</v>
      </c>
      <c r="C560" s="36">
        <f t="shared" si="8"/>
        <v>56</v>
      </c>
    </row>
    <row r="561" spans="2:3">
      <c r="B561">
        <v>4.2600000000000096</v>
      </c>
      <c r="C561" s="36">
        <f t="shared" si="8"/>
        <v>55.438399999999433</v>
      </c>
    </row>
    <row r="562" spans="2:3">
      <c r="B562">
        <v>4.2699999999999996</v>
      </c>
      <c r="C562" s="36">
        <f t="shared" si="8"/>
        <v>54.87360000000001</v>
      </c>
    </row>
    <row r="563" spans="2:3">
      <c r="B563">
        <v>4.28</v>
      </c>
      <c r="C563" s="36">
        <f t="shared" si="8"/>
        <v>54.305600000000027</v>
      </c>
    </row>
    <row r="564" spans="2:3">
      <c r="B564">
        <v>4.29</v>
      </c>
      <c r="C564" s="36">
        <f t="shared" si="8"/>
        <v>53.734399999999994</v>
      </c>
    </row>
    <row r="565" spans="2:3">
      <c r="B565">
        <v>4.3</v>
      </c>
      <c r="C565" s="36">
        <f t="shared" si="8"/>
        <v>53.160000000000025</v>
      </c>
    </row>
    <row r="566" spans="2:3">
      <c r="B566">
        <v>4.3099999999999996</v>
      </c>
      <c r="C566" s="36">
        <f t="shared" si="8"/>
        <v>52.582400000000007</v>
      </c>
    </row>
    <row r="567" spans="2:3">
      <c r="B567">
        <v>4.32</v>
      </c>
      <c r="C567" s="36">
        <f t="shared" si="8"/>
        <v>52.001599999999996</v>
      </c>
    </row>
    <row r="568" spans="2:3">
      <c r="B568">
        <v>4.33</v>
      </c>
      <c r="C568" s="36">
        <f t="shared" si="8"/>
        <v>51.417599999999993</v>
      </c>
    </row>
    <row r="569" spans="2:3">
      <c r="B569">
        <v>4.3400000000000096</v>
      </c>
      <c r="C569" s="36">
        <f t="shared" si="8"/>
        <v>50.830399999999429</v>
      </c>
    </row>
    <row r="570" spans="2:3">
      <c r="B570">
        <v>4.3499999999999996</v>
      </c>
      <c r="C570" s="36">
        <f t="shared" si="8"/>
        <v>50.240000000000066</v>
      </c>
    </row>
    <row r="571" spans="2:3">
      <c r="B571">
        <v>4.3600000000000003</v>
      </c>
      <c r="C571" s="36">
        <f t="shared" si="8"/>
        <v>49.646399999999971</v>
      </c>
    </row>
    <row r="572" spans="2:3">
      <c r="B572">
        <v>4.37</v>
      </c>
      <c r="C572" s="36">
        <f t="shared" si="8"/>
        <v>49.049599999999998</v>
      </c>
    </row>
    <row r="573" spans="2:3">
      <c r="B573">
        <v>4.38</v>
      </c>
      <c r="C573" s="36">
        <f t="shared" si="8"/>
        <v>48.449599999999975</v>
      </c>
    </row>
    <row r="574" spans="2:3">
      <c r="B574">
        <v>4.3900000000000103</v>
      </c>
      <c r="C574" s="36">
        <f t="shared" si="8"/>
        <v>47.846399999999392</v>
      </c>
    </row>
    <row r="575" spans="2:3">
      <c r="B575">
        <v>4.4000000000000004</v>
      </c>
      <c r="C575" s="36">
        <f t="shared" si="8"/>
        <v>47.239999999999952</v>
      </c>
    </row>
    <row r="576" spans="2:3">
      <c r="B576">
        <v>4.41</v>
      </c>
      <c r="C576" s="36">
        <f t="shared" si="8"/>
        <v>46.630400000000009</v>
      </c>
    </row>
    <row r="577" spans="2:3">
      <c r="B577">
        <v>4.4200000000000097</v>
      </c>
      <c r="C577" s="36">
        <f t="shared" si="8"/>
        <v>46.017599999999391</v>
      </c>
    </row>
    <row r="578" spans="2:3">
      <c r="B578">
        <v>4.4300000000000104</v>
      </c>
      <c r="C578" s="36">
        <f t="shared" si="8"/>
        <v>45.401599999999348</v>
      </c>
    </row>
    <row r="579" spans="2:3">
      <c r="B579">
        <v>4.4400000000000004</v>
      </c>
      <c r="C579" s="36">
        <f t="shared" si="8"/>
        <v>44.782399999999996</v>
      </c>
    </row>
    <row r="580" spans="2:3">
      <c r="B580">
        <v>4.45</v>
      </c>
      <c r="C580" s="36">
        <f t="shared" si="8"/>
        <v>44.159999999999968</v>
      </c>
    </row>
    <row r="581" spans="2:3">
      <c r="B581">
        <v>4.46</v>
      </c>
      <c r="C581" s="36">
        <f t="shared" si="8"/>
        <v>43.534400000000005</v>
      </c>
    </row>
    <row r="582" spans="2:3">
      <c r="B582">
        <v>4.4700000000000104</v>
      </c>
      <c r="C582" s="36">
        <f t="shared" si="8"/>
        <v>42.905599999999311</v>
      </c>
    </row>
    <row r="583" spans="2:3">
      <c r="B583">
        <v>4.4800000000000004</v>
      </c>
      <c r="C583" s="36">
        <f t="shared" si="8"/>
        <v>42.273599999999988</v>
      </c>
    </row>
    <row r="584" spans="2:3">
      <c r="B584">
        <v>4.49</v>
      </c>
      <c r="C584" s="36">
        <f t="shared" si="8"/>
        <v>41.63839999999999</v>
      </c>
    </row>
    <row r="585" spans="2:3">
      <c r="B585">
        <v>4.5000000000000098</v>
      </c>
      <c r="C585" s="36">
        <f t="shared" si="8"/>
        <v>40.999999999999375</v>
      </c>
    </row>
    <row r="586" spans="2:3">
      <c r="B586">
        <v>4.5100000000000096</v>
      </c>
      <c r="C586" s="36">
        <f t="shared" si="8"/>
        <v>40.358399999999392</v>
      </c>
    </row>
    <row r="587" spans="2:3">
      <c r="B587">
        <v>4.5199999999999996</v>
      </c>
      <c r="C587" s="36">
        <f t="shared" si="8"/>
        <v>39.713600000000042</v>
      </c>
    </row>
    <row r="588" spans="2:3">
      <c r="B588">
        <v>4.53</v>
      </c>
      <c r="C588" s="36">
        <f t="shared" si="8"/>
        <v>39.065600000000018</v>
      </c>
    </row>
    <row r="589" spans="2:3">
      <c r="B589">
        <v>4.54</v>
      </c>
      <c r="C589" s="36">
        <f t="shared" si="8"/>
        <v>38.414400000000001</v>
      </c>
    </row>
    <row r="590" spans="2:3">
      <c r="B590">
        <v>4.5500000000000096</v>
      </c>
      <c r="C590" s="36">
        <f t="shared" si="8"/>
        <v>37.759999999999422</v>
      </c>
    </row>
    <row r="591" spans="2:3">
      <c r="B591">
        <v>4.5599999999999996</v>
      </c>
      <c r="C591" s="36">
        <f t="shared" si="8"/>
        <v>37.102399999999989</v>
      </c>
    </row>
    <row r="592" spans="2:3">
      <c r="B592">
        <v>4.57</v>
      </c>
      <c r="C592" s="36">
        <f t="shared" si="8"/>
        <v>36.441599999999994</v>
      </c>
    </row>
    <row r="593" spans="2:3">
      <c r="B593">
        <v>4.5800000000000098</v>
      </c>
      <c r="C593" s="36">
        <f t="shared" si="8"/>
        <v>35.777599999999325</v>
      </c>
    </row>
    <row r="594" spans="2:3">
      <c r="B594">
        <v>4.5900000000000096</v>
      </c>
      <c r="C594" s="36">
        <f t="shared" si="8"/>
        <v>35.110399999999345</v>
      </c>
    </row>
    <row r="595" spans="2:3">
      <c r="B595">
        <v>4.5999999999999996</v>
      </c>
      <c r="C595" s="36">
        <f t="shared" si="8"/>
        <v>34.440000000000055</v>
      </c>
    </row>
    <row r="596" spans="2:3">
      <c r="B596">
        <v>4.6100000000000003</v>
      </c>
      <c r="C596" s="36">
        <f t="shared" si="8"/>
        <v>33.766399999999976</v>
      </c>
    </row>
    <row r="597" spans="2:3">
      <c r="B597">
        <v>4.62</v>
      </c>
      <c r="C597" s="36">
        <f t="shared" si="8"/>
        <v>33.089600000000019</v>
      </c>
    </row>
    <row r="598" spans="2:3">
      <c r="B598">
        <v>4.6300000000000097</v>
      </c>
      <c r="C598" s="36">
        <f t="shared" si="8"/>
        <v>32.40959999999933</v>
      </c>
    </row>
    <row r="599" spans="2:3">
      <c r="B599">
        <v>4.6400000000000103</v>
      </c>
      <c r="C599" s="36">
        <f t="shared" si="8"/>
        <v>31.72639999999933</v>
      </c>
    </row>
    <row r="600" spans="2:3">
      <c r="B600">
        <v>4.6500000000000004</v>
      </c>
      <c r="C600" s="36">
        <f t="shared" si="8"/>
        <v>31.039999999999964</v>
      </c>
    </row>
    <row r="601" spans="2:3">
      <c r="B601">
        <v>4.6600000000000099</v>
      </c>
      <c r="C601" s="36">
        <f t="shared" si="8"/>
        <v>30.350399999999354</v>
      </c>
    </row>
    <row r="602" spans="2:3">
      <c r="B602">
        <v>4.6700000000000097</v>
      </c>
      <c r="C602" s="36">
        <f t="shared" si="8"/>
        <v>29.65759999999932</v>
      </c>
    </row>
    <row r="603" spans="2:3">
      <c r="B603">
        <v>4.6800000000000104</v>
      </c>
      <c r="C603" s="36">
        <f t="shared" si="8"/>
        <v>28.961599999999294</v>
      </c>
    </row>
    <row r="604" spans="2:3">
      <c r="B604">
        <v>4.6900000000000004</v>
      </c>
      <c r="C604" s="36">
        <f t="shared" si="8"/>
        <v>28.262400000000014</v>
      </c>
    </row>
    <row r="605" spans="2:3">
      <c r="B605">
        <v>4.7</v>
      </c>
      <c r="C605" s="36">
        <f t="shared" si="8"/>
        <v>27.559999999999945</v>
      </c>
    </row>
    <row r="606" spans="2:3">
      <c r="B606">
        <v>4.7100000000000097</v>
      </c>
      <c r="C606" s="36">
        <f t="shared" si="8"/>
        <v>26.854399999999259</v>
      </c>
    </row>
    <row r="607" spans="2:3">
      <c r="B607">
        <v>4.7200000000000104</v>
      </c>
      <c r="C607" s="36">
        <f t="shared" si="8"/>
        <v>26.145599999999263</v>
      </c>
    </row>
    <row r="608" spans="2:3">
      <c r="B608">
        <v>4.7300000000000004</v>
      </c>
      <c r="C608" s="36">
        <f t="shared" si="8"/>
        <v>25.433599999999956</v>
      </c>
    </row>
    <row r="609" spans="2:3">
      <c r="B609">
        <v>4.74000000000001</v>
      </c>
      <c r="C609" s="36">
        <f t="shared" si="8"/>
        <v>24.718399999999292</v>
      </c>
    </row>
    <row r="610" spans="2:3">
      <c r="B610">
        <v>4.7500000000000098</v>
      </c>
      <c r="C610" s="36">
        <f t="shared" si="8"/>
        <v>23.999999999999318</v>
      </c>
    </row>
    <row r="611" spans="2:3">
      <c r="B611">
        <v>4.7600000000000096</v>
      </c>
      <c r="C611" s="36">
        <f t="shared" si="8"/>
        <v>23.278399999999294</v>
      </c>
    </row>
    <row r="612" spans="2:3">
      <c r="B612">
        <v>4.7699999999999996</v>
      </c>
      <c r="C612" s="36">
        <f t="shared" ref="C612:C635" si="9">5+80*B612-16*B612^2</f>
        <v>22.553600000000017</v>
      </c>
    </row>
    <row r="613" spans="2:3">
      <c r="B613">
        <v>4.78</v>
      </c>
      <c r="C613" s="36">
        <f t="shared" si="9"/>
        <v>21.825600000000009</v>
      </c>
    </row>
    <row r="614" spans="2:3">
      <c r="B614">
        <v>4.7900000000000098</v>
      </c>
      <c r="C614" s="36">
        <f t="shared" si="9"/>
        <v>21.094399999999268</v>
      </c>
    </row>
    <row r="615" spans="2:3">
      <c r="B615">
        <v>4.8000000000000096</v>
      </c>
      <c r="C615" s="36">
        <f t="shared" si="9"/>
        <v>20.359999999999332</v>
      </c>
    </row>
    <row r="616" spans="2:3">
      <c r="B616">
        <v>4.8099999999999996</v>
      </c>
      <c r="C616" s="36">
        <f t="shared" si="9"/>
        <v>19.622400000000027</v>
      </c>
    </row>
    <row r="617" spans="2:3">
      <c r="B617">
        <v>4.8200000000000101</v>
      </c>
      <c r="C617" s="36">
        <f t="shared" si="9"/>
        <v>18.881599999999253</v>
      </c>
    </row>
    <row r="618" spans="2:3">
      <c r="B618">
        <v>4.8300000000000098</v>
      </c>
      <c r="C618" s="36">
        <f t="shared" si="9"/>
        <v>18.137599999999225</v>
      </c>
    </row>
    <row r="619" spans="2:3">
      <c r="B619">
        <v>4.8400000000000096</v>
      </c>
      <c r="C619" s="36">
        <f t="shared" si="9"/>
        <v>17.390399999999318</v>
      </c>
    </row>
    <row r="620" spans="2:3">
      <c r="B620">
        <v>4.8499999999999996</v>
      </c>
      <c r="C620" s="36">
        <f t="shared" si="9"/>
        <v>16.640000000000043</v>
      </c>
    </row>
    <row r="621" spans="2:3">
      <c r="B621">
        <v>4.8600000000000003</v>
      </c>
      <c r="C621" s="36">
        <f t="shared" si="9"/>
        <v>15.886399999999981</v>
      </c>
    </row>
    <row r="622" spans="2:3">
      <c r="B622">
        <v>4.8700000000000099</v>
      </c>
      <c r="C622" s="36">
        <f t="shared" si="9"/>
        <v>15.1295999999993</v>
      </c>
    </row>
    <row r="623" spans="2:3">
      <c r="B623">
        <v>4.8800000000000097</v>
      </c>
      <c r="C623" s="36">
        <f t="shared" si="9"/>
        <v>14.369599999999252</v>
      </c>
    </row>
    <row r="624" spans="2:3">
      <c r="B624">
        <v>4.8900000000000103</v>
      </c>
      <c r="C624" s="36">
        <f t="shared" si="9"/>
        <v>13.606399999999212</v>
      </c>
    </row>
    <row r="625" spans="2:3">
      <c r="B625">
        <v>4.9000000000000101</v>
      </c>
      <c r="C625" s="36">
        <f t="shared" si="9"/>
        <v>12.839999999999236</v>
      </c>
    </row>
    <row r="626" spans="2:3">
      <c r="B626">
        <v>4.9100000000000099</v>
      </c>
      <c r="C626" s="36">
        <f t="shared" si="9"/>
        <v>12.070399999999267</v>
      </c>
    </row>
    <row r="627" spans="2:3">
      <c r="B627">
        <v>4.9200000000000097</v>
      </c>
      <c r="C627" s="36">
        <f t="shared" si="9"/>
        <v>11.29759999999925</v>
      </c>
    </row>
    <row r="628" spans="2:3">
      <c r="B628">
        <v>4.9300000000000104</v>
      </c>
      <c r="C628" s="36">
        <f t="shared" si="9"/>
        <v>10.521599999999182</v>
      </c>
    </row>
    <row r="629" spans="2:3">
      <c r="B629">
        <v>4.9400000000000004</v>
      </c>
      <c r="C629" s="36">
        <f t="shared" si="9"/>
        <v>9.7423999999999751</v>
      </c>
    </row>
    <row r="630" spans="2:3">
      <c r="B630">
        <v>4.9500000000000099</v>
      </c>
      <c r="C630" s="36">
        <f t="shared" si="9"/>
        <v>8.9599999999992406</v>
      </c>
    </row>
    <row r="631" spans="2:3">
      <c r="B631">
        <v>4.9600000000000097</v>
      </c>
      <c r="C631" s="36">
        <f t="shared" si="9"/>
        <v>8.1743999999991956</v>
      </c>
    </row>
    <row r="632" spans="2:3">
      <c r="B632">
        <v>4.9700000000000104</v>
      </c>
      <c r="C632" s="36">
        <f t="shared" si="9"/>
        <v>7.3855999999991582</v>
      </c>
    </row>
    <row r="633" spans="2:3">
      <c r="B633">
        <v>4.9800000000000102</v>
      </c>
      <c r="C633" s="36">
        <f t="shared" si="9"/>
        <v>6.593599999999185</v>
      </c>
    </row>
    <row r="634" spans="2:3">
      <c r="B634">
        <v>4.99000000000001</v>
      </c>
      <c r="C634" s="36">
        <f t="shared" si="9"/>
        <v>5.7983999999991624</v>
      </c>
    </row>
    <row r="635" spans="2:3">
      <c r="B635">
        <v>5.0000000000000098</v>
      </c>
      <c r="C635" s="36">
        <f t="shared" si="9"/>
        <v>4.9999999999992042</v>
      </c>
    </row>
    <row r="636" spans="2:3">
      <c r="B636">
        <v>5.0100000000000096</v>
      </c>
      <c r="C636" s="36">
        <f>5+80*B636-16*B636^2</f>
        <v>4.1983999999991966</v>
      </c>
    </row>
    <row r="637" spans="2:3">
      <c r="B637">
        <v>5.0199999999999996</v>
      </c>
      <c r="C637" s="36">
        <f t="shared" ref="C637:C655" si="10">5+80*B637-16*B637^2</f>
        <v>3.393600000000049</v>
      </c>
    </row>
    <row r="638" spans="2:3">
      <c r="B638">
        <v>5.03000000000001</v>
      </c>
      <c r="C638" s="36">
        <f t="shared" si="10"/>
        <v>2.5855999999991468</v>
      </c>
    </row>
    <row r="639" spans="2:3">
      <c r="B639">
        <v>5.0400000000000098</v>
      </c>
      <c r="C639" s="36">
        <f t="shared" si="10"/>
        <v>1.7743999999992184</v>
      </c>
    </row>
    <row r="640" spans="2:3">
      <c r="B640">
        <v>5.0500000000000096</v>
      </c>
      <c r="C640" s="36">
        <f t="shared" si="10"/>
        <v>0.95999999999924057</v>
      </c>
    </row>
    <row r="641" spans="2:3">
      <c r="B641">
        <v>5.0600000000000103</v>
      </c>
      <c r="C641" s="36">
        <f t="shared" si="10"/>
        <v>0.14239999999915653</v>
      </c>
    </row>
    <row r="642" spans="2:3">
      <c r="B642">
        <v>5.0700000000000101</v>
      </c>
      <c r="C642" s="36">
        <f t="shared" si="10"/>
        <v>-0.67840000000080636</v>
      </c>
    </row>
    <row r="643" spans="2:3">
      <c r="B643">
        <v>5.0800000000000098</v>
      </c>
      <c r="C643" s="36">
        <f t="shared" si="10"/>
        <v>-1.5024000000008186</v>
      </c>
    </row>
    <row r="644" spans="2:3">
      <c r="B644">
        <v>5.0900000000000096</v>
      </c>
      <c r="C644" s="36">
        <f t="shared" si="10"/>
        <v>-2.3296000000007666</v>
      </c>
    </row>
    <row r="645" spans="2:3">
      <c r="B645">
        <v>5.0999999999999996</v>
      </c>
      <c r="C645" s="36">
        <f t="shared" si="10"/>
        <v>-3.1599999999999682</v>
      </c>
    </row>
    <row r="646" spans="2:3">
      <c r="B646">
        <v>5.1100000000000101</v>
      </c>
      <c r="C646" s="36">
        <f t="shared" si="10"/>
        <v>-3.9936000000008676</v>
      </c>
    </row>
    <row r="647" spans="2:3">
      <c r="B647">
        <v>5.1200000000000099</v>
      </c>
      <c r="C647" s="36">
        <f t="shared" si="10"/>
        <v>-4.8304000000007932</v>
      </c>
    </row>
    <row r="648" spans="2:3">
      <c r="B648">
        <v>5.1300000000000097</v>
      </c>
      <c r="C648" s="36">
        <f t="shared" si="10"/>
        <v>-5.670400000000825</v>
      </c>
    </row>
    <row r="649" spans="2:3">
      <c r="B649">
        <v>5.1400000000000103</v>
      </c>
      <c r="C649" s="36">
        <f t="shared" si="10"/>
        <v>-6.5136000000008494</v>
      </c>
    </row>
    <row r="650" spans="2:3">
      <c r="B650">
        <v>5.1500000000000101</v>
      </c>
      <c r="C650" s="36">
        <f t="shared" si="10"/>
        <v>-7.3600000000008663</v>
      </c>
    </row>
    <row r="651" spans="2:3">
      <c r="B651">
        <v>5.1600000000000099</v>
      </c>
      <c r="C651" s="36">
        <f t="shared" si="10"/>
        <v>-8.2096000000008189</v>
      </c>
    </row>
    <row r="652" spans="2:3">
      <c r="B652">
        <v>5.1700000000000097</v>
      </c>
      <c r="C652" s="36">
        <f t="shared" si="10"/>
        <v>-9.0624000000008209</v>
      </c>
    </row>
    <row r="653" spans="2:3">
      <c r="B653">
        <v>5.1800000000000104</v>
      </c>
      <c r="C653" s="36">
        <f t="shared" si="10"/>
        <v>-9.9184000000008723</v>
      </c>
    </row>
    <row r="654" spans="2:3">
      <c r="B654">
        <v>5.1900000000000102</v>
      </c>
      <c r="C654" s="36">
        <f t="shared" si="10"/>
        <v>-10.777600000000859</v>
      </c>
    </row>
    <row r="655" spans="2:3">
      <c r="B655">
        <v>5.2000000000000099</v>
      </c>
      <c r="C655" s="36">
        <f t="shared" si="10"/>
        <v>-11.640000000000839</v>
      </c>
    </row>
  </sheetData>
  <pageMargins left="0.7" right="0.7" top="0.75" bottom="0.75" header="0.3" footer="0.3"/>
  <pageSetup orientation="portrait" r:id="rId1"/>
  <drawing r:id="rId2"/>
  <legacyDrawing r:id="rId3"/>
  <oleObjects>
    <oleObject progId="Equation.DSMT4" shapeId="6145" r:id="rId4"/>
  </oleObjects>
  <controls>
    <control shapeId="6147" r:id="rId5" name="ScrollBar2"/>
    <control shapeId="6146" r:id="rId6" name="ScrollBar1"/>
  </control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/>
  <dimension ref="A1:M36"/>
  <sheetViews>
    <sheetView zoomScale="70" zoomScaleNormal="70" workbookViewId="0">
      <selection activeCell="D6" sqref="D6"/>
    </sheetView>
  </sheetViews>
  <sheetFormatPr defaultRowHeight="15.75"/>
  <cols>
    <col min="1" max="1" width="6.125" customWidth="1"/>
    <col min="3" max="3" width="10.625" customWidth="1"/>
    <col min="9" max="9" width="12.25" customWidth="1"/>
    <col min="10" max="10" width="3.625" customWidth="1"/>
    <col min="11" max="11" width="7.25" customWidth="1"/>
    <col min="23" max="23" width="3.125" customWidth="1"/>
  </cols>
  <sheetData>
    <row r="1" spans="1:13">
      <c r="A1" s="10" t="s">
        <v>20</v>
      </c>
      <c r="B1" s="8"/>
      <c r="C1" s="8"/>
      <c r="D1" s="8"/>
      <c r="E1" s="15"/>
      <c r="F1" s="15"/>
      <c r="G1" s="15"/>
      <c r="H1" s="15"/>
      <c r="I1" s="15"/>
      <c r="J1" s="15"/>
    </row>
    <row r="2" spans="1:13" ht="21">
      <c r="A2" s="10" t="s">
        <v>20</v>
      </c>
      <c r="B2" s="43"/>
      <c r="C2" s="43"/>
      <c r="D2" s="43"/>
      <c r="E2" s="44"/>
      <c r="F2" s="44"/>
      <c r="G2" s="44"/>
      <c r="H2" s="44"/>
      <c r="I2" s="44"/>
      <c r="J2" s="45"/>
      <c r="K2" s="45"/>
      <c r="L2" s="45"/>
      <c r="M2" s="45"/>
    </row>
    <row r="3" spans="1:13" ht="21.75" thickBot="1">
      <c r="A3" s="9"/>
      <c r="B3" s="46" t="s">
        <v>12</v>
      </c>
      <c r="C3" s="46" t="s">
        <v>16</v>
      </c>
      <c r="D3" s="45"/>
      <c r="E3" s="45"/>
      <c r="F3" s="44"/>
      <c r="G3" s="44"/>
      <c r="H3" s="44"/>
      <c r="I3" s="44"/>
      <c r="J3" s="47"/>
      <c r="K3" s="47"/>
      <c r="L3" s="47"/>
      <c r="M3" s="45"/>
    </row>
    <row r="4" spans="1:13" ht="21">
      <c r="A4" s="9"/>
      <c r="B4" s="48">
        <v>0</v>
      </c>
      <c r="C4" s="48">
        <f t="shared" ref="C4:C24" si="0">ROUND(($D$4/($D$5+$D$6^B4)),0)</f>
        <v>261</v>
      </c>
      <c r="D4" s="49">
        <v>300</v>
      </c>
      <c r="E4" s="49" t="s">
        <v>17</v>
      </c>
      <c r="F4" s="44"/>
      <c r="G4" s="44"/>
      <c r="H4" s="44"/>
      <c r="I4" s="44"/>
      <c r="J4" s="45"/>
      <c r="K4" s="45"/>
      <c r="L4" s="45"/>
      <c r="M4" s="45"/>
    </row>
    <row r="5" spans="1:13" ht="21">
      <c r="A5" s="9"/>
      <c r="B5" s="48">
        <v>1</v>
      </c>
      <c r="C5" s="48">
        <f t="shared" si="0"/>
        <v>316</v>
      </c>
      <c r="D5" s="49">
        <v>0.15</v>
      </c>
      <c r="E5" s="49" t="s">
        <v>18</v>
      </c>
      <c r="F5" s="44"/>
      <c r="G5" s="44"/>
      <c r="H5" s="44"/>
      <c r="I5" s="44"/>
      <c r="J5" s="45"/>
      <c r="K5" s="45"/>
      <c r="L5" s="45"/>
      <c r="M5" s="45"/>
    </row>
    <row r="6" spans="1:13" ht="21">
      <c r="A6" s="9"/>
      <c r="B6" s="48">
        <v>2</v>
      </c>
      <c r="C6" s="48">
        <f t="shared" si="0"/>
        <v>380</v>
      </c>
      <c r="D6" s="49">
        <v>0.8</v>
      </c>
      <c r="E6" s="49" t="s">
        <v>19</v>
      </c>
      <c r="F6" s="44"/>
      <c r="G6" s="44"/>
      <c r="H6" s="44"/>
      <c r="I6" s="44"/>
      <c r="J6" s="45"/>
      <c r="K6" s="45"/>
      <c r="L6" s="45"/>
      <c r="M6" s="45"/>
    </row>
    <row r="7" spans="1:13" ht="21">
      <c r="B7" s="48">
        <v>3</v>
      </c>
      <c r="C7" s="48">
        <f t="shared" si="0"/>
        <v>453</v>
      </c>
      <c r="D7" s="45"/>
      <c r="E7" s="45"/>
      <c r="F7" s="44"/>
      <c r="G7" s="44"/>
      <c r="H7" s="44"/>
      <c r="I7" s="44"/>
      <c r="J7" s="45"/>
      <c r="K7" s="45"/>
      <c r="L7" s="45"/>
      <c r="M7" s="45"/>
    </row>
    <row r="8" spans="1:13" ht="21">
      <c r="B8" s="48">
        <v>4</v>
      </c>
      <c r="C8" s="48">
        <f t="shared" si="0"/>
        <v>536</v>
      </c>
      <c r="D8" s="45"/>
      <c r="E8" s="45"/>
      <c r="F8" s="44"/>
      <c r="G8" s="44"/>
      <c r="H8" s="44"/>
      <c r="I8" s="44"/>
      <c r="J8" s="45"/>
      <c r="K8" s="45"/>
      <c r="L8" s="45"/>
      <c r="M8" s="45"/>
    </row>
    <row r="9" spans="1:13" ht="21">
      <c r="B9" s="48">
        <v>5</v>
      </c>
      <c r="C9" s="48">
        <f t="shared" si="0"/>
        <v>628</v>
      </c>
      <c r="D9" s="45"/>
      <c r="E9" s="45"/>
      <c r="F9" s="44"/>
      <c r="G9" s="44"/>
      <c r="H9" s="44"/>
      <c r="I9" s="44"/>
      <c r="J9" s="45"/>
      <c r="K9" s="45"/>
      <c r="L9" s="45"/>
      <c r="M9" s="45"/>
    </row>
    <row r="10" spans="1:13" ht="21">
      <c r="B10" s="48">
        <v>6</v>
      </c>
      <c r="C10" s="48">
        <f t="shared" si="0"/>
        <v>728</v>
      </c>
      <c r="D10" s="45"/>
      <c r="E10" s="45"/>
      <c r="F10" s="44"/>
      <c r="G10" s="44"/>
      <c r="H10" s="44"/>
      <c r="I10" s="44"/>
      <c r="J10" s="45"/>
      <c r="K10" s="45"/>
      <c r="L10" s="45"/>
      <c r="M10" s="45"/>
    </row>
    <row r="11" spans="1:13" ht="21">
      <c r="B11" s="48">
        <v>7</v>
      </c>
      <c r="C11" s="48">
        <f t="shared" si="0"/>
        <v>834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</row>
    <row r="12" spans="1:13" ht="21">
      <c r="B12" s="48">
        <v>8</v>
      </c>
      <c r="C12" s="48">
        <f t="shared" si="0"/>
        <v>944</v>
      </c>
      <c r="D12" s="45"/>
      <c r="E12" s="45"/>
      <c r="F12" s="44"/>
      <c r="G12" s="44"/>
      <c r="H12" s="44"/>
      <c r="I12" s="44"/>
      <c r="J12" s="45"/>
      <c r="K12" s="45"/>
      <c r="L12" s="45"/>
      <c r="M12" s="45"/>
    </row>
    <row r="13" spans="1:13" ht="21">
      <c r="A13" s="7"/>
      <c r="B13" s="48">
        <v>9</v>
      </c>
      <c r="C13" s="48">
        <f t="shared" si="0"/>
        <v>1056</v>
      </c>
      <c r="D13" s="45"/>
      <c r="E13" s="45"/>
      <c r="F13" s="44"/>
      <c r="G13" s="44"/>
      <c r="H13" s="44"/>
      <c r="I13" s="44"/>
      <c r="J13" s="45"/>
      <c r="K13" s="45"/>
      <c r="L13" s="45"/>
      <c r="M13" s="45"/>
    </row>
    <row r="14" spans="1:13" ht="21">
      <c r="A14" s="7"/>
      <c r="B14" s="48">
        <v>10</v>
      </c>
      <c r="C14" s="48">
        <f t="shared" si="0"/>
        <v>1166</v>
      </c>
      <c r="D14" s="45"/>
      <c r="E14" s="45"/>
      <c r="F14" s="44"/>
      <c r="G14" s="44"/>
      <c r="H14" s="44"/>
      <c r="I14" s="44"/>
      <c r="J14" s="45"/>
      <c r="K14" s="45"/>
      <c r="L14" s="45"/>
      <c r="M14" s="45"/>
    </row>
    <row r="15" spans="1:13" ht="21">
      <c r="A15" s="7"/>
      <c r="B15" s="48">
        <v>11</v>
      </c>
      <c r="C15" s="48">
        <f t="shared" si="0"/>
        <v>1272</v>
      </c>
      <c r="D15" s="45"/>
      <c r="E15" s="45"/>
      <c r="F15" s="44"/>
      <c r="G15" s="44"/>
      <c r="H15" s="44"/>
      <c r="I15" s="44"/>
      <c r="J15" s="45"/>
      <c r="K15" s="45"/>
      <c r="L15" s="45"/>
      <c r="M15" s="45"/>
    </row>
    <row r="16" spans="1:13" ht="21">
      <c r="A16" s="7"/>
      <c r="B16" s="48">
        <v>12</v>
      </c>
      <c r="C16" s="48">
        <f t="shared" si="0"/>
        <v>1372</v>
      </c>
      <c r="D16" s="45"/>
      <c r="E16" s="45"/>
      <c r="F16" s="44"/>
      <c r="G16" s="44"/>
      <c r="H16" s="44"/>
      <c r="I16" s="44"/>
      <c r="J16" s="45"/>
      <c r="K16" s="45"/>
      <c r="L16" s="45"/>
      <c r="M16" s="45"/>
    </row>
    <row r="17" spans="1:13" ht="21">
      <c r="B17" s="48">
        <v>13</v>
      </c>
      <c r="C17" s="48">
        <f t="shared" si="0"/>
        <v>1464</v>
      </c>
      <c r="D17" s="45"/>
      <c r="E17" s="45"/>
      <c r="F17" s="44"/>
      <c r="G17" s="44"/>
      <c r="H17" s="44"/>
      <c r="I17" s="44"/>
      <c r="J17" s="45"/>
      <c r="K17" s="45"/>
      <c r="L17" s="45"/>
      <c r="M17" s="45"/>
    </row>
    <row r="18" spans="1:13" ht="21">
      <c r="B18" s="48">
        <v>14</v>
      </c>
      <c r="C18" s="48">
        <f t="shared" si="0"/>
        <v>1547</v>
      </c>
      <c r="D18" s="45"/>
      <c r="E18" s="45"/>
      <c r="F18" s="44"/>
      <c r="G18" s="44"/>
      <c r="H18" s="44"/>
      <c r="I18" s="44"/>
      <c r="J18" s="45"/>
      <c r="K18" s="45"/>
      <c r="L18" s="45"/>
      <c r="M18" s="45"/>
    </row>
    <row r="19" spans="1:13" ht="21">
      <c r="B19" s="48">
        <v>15</v>
      </c>
      <c r="C19" s="48">
        <f t="shared" si="0"/>
        <v>1620</v>
      </c>
      <c r="D19" s="45"/>
      <c r="E19" s="45"/>
      <c r="F19" s="44"/>
      <c r="G19" s="44"/>
      <c r="H19" s="44"/>
      <c r="I19" s="44"/>
      <c r="J19" s="45"/>
      <c r="K19" s="45"/>
      <c r="L19" s="45"/>
      <c r="M19" s="45"/>
    </row>
    <row r="20" spans="1:13" ht="21">
      <c r="B20" s="48">
        <v>16</v>
      </c>
      <c r="C20" s="48">
        <f t="shared" si="0"/>
        <v>1684</v>
      </c>
      <c r="D20" s="45"/>
      <c r="E20" s="45"/>
      <c r="F20" s="44"/>
      <c r="G20" s="44"/>
      <c r="H20" s="44"/>
      <c r="I20" s="44"/>
      <c r="J20" s="45"/>
      <c r="K20" s="45"/>
      <c r="L20" s="45"/>
      <c r="M20" s="45"/>
    </row>
    <row r="21" spans="1:13" ht="21">
      <c r="B21" s="48">
        <v>17</v>
      </c>
      <c r="C21" s="48">
        <f t="shared" si="0"/>
        <v>1739</v>
      </c>
      <c r="D21" s="45"/>
      <c r="E21" s="45"/>
      <c r="F21" s="44"/>
      <c r="G21" s="44"/>
      <c r="H21" s="44"/>
      <c r="I21" s="44"/>
      <c r="J21" s="45"/>
      <c r="K21" s="45"/>
      <c r="L21" s="45"/>
      <c r="M21" s="45"/>
    </row>
    <row r="22" spans="1:13" ht="21">
      <c r="B22" s="48">
        <v>18</v>
      </c>
      <c r="C22" s="48">
        <f t="shared" si="0"/>
        <v>1786</v>
      </c>
      <c r="D22" s="45"/>
      <c r="E22" s="45"/>
      <c r="F22" s="44"/>
      <c r="G22" s="44"/>
      <c r="H22" s="44"/>
      <c r="I22" s="44"/>
      <c r="J22" s="45"/>
      <c r="K22" s="45"/>
      <c r="L22" s="45"/>
      <c r="M22" s="45"/>
    </row>
    <row r="23" spans="1:13" ht="21">
      <c r="B23" s="48">
        <v>19</v>
      </c>
      <c r="C23" s="48">
        <f t="shared" si="0"/>
        <v>1825</v>
      </c>
      <c r="D23" s="45"/>
      <c r="E23" s="45"/>
      <c r="F23" s="44"/>
      <c r="G23" s="44"/>
      <c r="H23" s="44"/>
      <c r="I23" s="44"/>
      <c r="J23" s="45"/>
      <c r="K23" s="45"/>
      <c r="L23" s="45"/>
      <c r="M23" s="45"/>
    </row>
    <row r="24" spans="1:13" ht="21">
      <c r="B24" s="48">
        <v>20</v>
      </c>
      <c r="C24" s="48">
        <f t="shared" si="0"/>
        <v>1857</v>
      </c>
      <c r="D24" s="45"/>
      <c r="E24" s="45"/>
      <c r="F24" s="44"/>
      <c r="G24" s="44"/>
      <c r="H24" s="44"/>
      <c r="I24" s="44"/>
      <c r="J24" s="45"/>
      <c r="K24" s="45"/>
      <c r="L24" s="45"/>
      <c r="M24" s="45"/>
    </row>
    <row r="25" spans="1:13" ht="21">
      <c r="A25" s="10" t="s">
        <v>20</v>
      </c>
      <c r="B25" s="43"/>
      <c r="C25" s="43"/>
      <c r="D25" s="43"/>
      <c r="E25" s="44"/>
      <c r="F25" s="44"/>
      <c r="G25" s="44"/>
      <c r="H25" s="44"/>
      <c r="I25" s="44"/>
      <c r="J25" s="45"/>
      <c r="K25" s="45"/>
      <c r="L25" s="45"/>
      <c r="M25" s="45"/>
    </row>
    <row r="26" spans="1:13" ht="21">
      <c r="A26" s="10" t="s">
        <v>20</v>
      </c>
      <c r="B26" s="43"/>
      <c r="C26" s="43"/>
      <c r="D26" s="43"/>
      <c r="E26" s="44"/>
      <c r="F26" s="44"/>
      <c r="G26" s="44"/>
      <c r="H26" s="44"/>
      <c r="I26" s="44"/>
      <c r="J26" s="45"/>
      <c r="K26" s="45"/>
      <c r="L26" s="45"/>
      <c r="M26" s="45"/>
    </row>
    <row r="27" spans="1:13" ht="21">
      <c r="A27" s="10" t="s">
        <v>20</v>
      </c>
      <c r="B27" s="43"/>
      <c r="C27" s="43"/>
      <c r="D27" s="43"/>
      <c r="E27" s="44"/>
      <c r="F27" s="44"/>
      <c r="G27" s="44"/>
      <c r="H27" s="44"/>
      <c r="I27" s="44"/>
      <c r="J27" s="45"/>
      <c r="K27" s="48"/>
      <c r="L27" s="48"/>
      <c r="M27" s="45"/>
    </row>
    <row r="28" spans="1:13" ht="21">
      <c r="B28" s="45"/>
      <c r="C28" s="45"/>
      <c r="D28" s="45"/>
      <c r="E28" s="45"/>
      <c r="F28" s="45"/>
      <c r="G28" s="45"/>
      <c r="H28" s="45"/>
      <c r="I28" s="45"/>
      <c r="J28" s="45"/>
      <c r="K28" s="48"/>
      <c r="L28" s="45"/>
      <c r="M28" s="45"/>
    </row>
    <row r="29" spans="1:13" ht="21">
      <c r="B29" s="45"/>
      <c r="C29" s="45"/>
      <c r="D29" s="45"/>
      <c r="E29" s="45"/>
      <c r="F29" s="45"/>
      <c r="G29" s="45"/>
      <c r="H29" s="45"/>
      <c r="I29" s="45"/>
      <c r="J29" s="45"/>
      <c r="K29" s="48"/>
      <c r="L29" s="48"/>
      <c r="M29" s="45"/>
    </row>
    <row r="30" spans="1:13" ht="21">
      <c r="B30" s="45"/>
      <c r="C30" s="45"/>
      <c r="D30" s="45"/>
      <c r="E30" s="45"/>
      <c r="F30" s="45"/>
      <c r="G30" s="45"/>
      <c r="H30" s="45"/>
      <c r="I30" s="45"/>
      <c r="J30" s="45"/>
      <c r="K30" s="48"/>
      <c r="L30" s="48"/>
      <c r="M30" s="45"/>
    </row>
    <row r="31" spans="1:13" ht="21"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</row>
    <row r="32" spans="1:13" ht="21"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</row>
    <row r="33" spans="2:13" ht="21"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</row>
    <row r="34" spans="2:13" ht="21"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</row>
    <row r="35" spans="2:13" ht="21"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</row>
    <row r="36" spans="2:13" ht="21"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</row>
  </sheetData>
  <pageMargins left="0.5" right="0.5" top="0.5" bottom="0.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TITLE</vt:lpstr>
      <vt:lpstr>real estate</vt:lpstr>
      <vt:lpstr>bonus</vt:lpstr>
      <vt:lpstr>baked potato</vt:lpstr>
      <vt:lpstr>rolling the dice</vt:lpstr>
      <vt:lpstr>projectile new</vt:lpstr>
      <vt:lpstr>deer</vt:lpstr>
    </vt:vector>
  </TitlesOfParts>
  <Company>Wake Technical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KIMBALL</dc:creator>
  <cp:lastModifiedBy>ROB KIMBALL</cp:lastModifiedBy>
  <dcterms:created xsi:type="dcterms:W3CDTF">2009-05-15T13:39:32Z</dcterms:created>
  <dcterms:modified xsi:type="dcterms:W3CDTF">2009-10-20T01:28:51Z</dcterms:modified>
</cp:coreProperties>
</file>