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825" yWindow="-15" windowWidth="6795" windowHeight="9750"/>
  </bookViews>
  <sheets>
    <sheet name="Floating Ball" sheetId="1" r:id="rId1"/>
    <sheet name="Sample Data" sheetId="4" r:id="rId2"/>
  </sheets>
  <calcPr calcId="125725"/>
</workbook>
</file>

<file path=xl/calcChain.xml><?xml version="1.0" encoding="utf-8"?>
<calcChain xmlns="http://schemas.openxmlformats.org/spreadsheetml/2006/main">
  <c r="I26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3"/>
  <c r="H27"/>
  <c r="H26"/>
  <c r="H25"/>
  <c r="D2" i="4"/>
  <c r="D3"/>
  <c r="D4"/>
  <c r="D5"/>
  <c r="D6"/>
  <c r="A33" i="1"/>
  <c r="E3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</calcChain>
</file>

<file path=xl/sharedStrings.xml><?xml version="1.0" encoding="utf-8"?>
<sst xmlns="http://schemas.openxmlformats.org/spreadsheetml/2006/main" count="17" uniqueCount="17">
  <si>
    <r>
      <t>W</t>
    </r>
    <r>
      <rPr>
        <b/>
        <vertAlign val="subscript"/>
        <sz val="14"/>
        <color theme="1"/>
        <rFont val="Calibri"/>
        <family val="2"/>
        <scheme val="minor"/>
      </rPr>
      <t>ball</t>
    </r>
  </si>
  <si>
    <t>Density of the wooden ball is</t>
  </si>
  <si>
    <t xml:space="preserve">600 pounds </t>
  </si>
  <si>
    <t>weight/volume =</t>
  </si>
  <si>
    <t>cubic feet</t>
  </si>
  <si>
    <t>pounds per cubic foot - a VERY light wood.</t>
  </si>
  <si>
    <t>ΔW</t>
  </si>
  <si>
    <r>
      <t>Weight</t>
    </r>
    <r>
      <rPr>
        <b/>
        <vertAlign val="subscript"/>
        <sz val="20"/>
        <color rgb="FFFF0000"/>
        <rFont val="Calibri"/>
        <family val="2"/>
        <scheme val="minor"/>
      </rPr>
      <t xml:space="preserve"> WATER</t>
    </r>
  </si>
  <si>
    <r>
      <t xml:space="preserve">Weight </t>
    </r>
    <r>
      <rPr>
        <b/>
        <vertAlign val="subscript"/>
        <sz val="20"/>
        <color rgb="FFFF0000"/>
        <rFont val="Calibri"/>
        <family val="2"/>
        <scheme val="minor"/>
      </rPr>
      <t>AIR</t>
    </r>
  </si>
  <si>
    <t>Volume</t>
  </si>
  <si>
    <t>depth (in feet)</t>
  </si>
  <si>
    <r>
      <t>W</t>
    </r>
    <r>
      <rPr>
        <b/>
        <vertAlign val="subscript"/>
        <sz val="14"/>
        <color theme="1"/>
        <rFont val="Calibri"/>
        <family val="2"/>
        <scheme val="minor"/>
      </rPr>
      <t>water</t>
    </r>
    <r>
      <rPr>
        <b/>
        <sz val="14"/>
        <color theme="1"/>
        <rFont val="Calibri"/>
        <family val="2"/>
        <scheme val="minor"/>
      </rPr>
      <t>(depth)</t>
    </r>
  </si>
  <si>
    <t>d is depth of water</t>
  </si>
  <si>
    <r>
      <t>62.4</t>
    </r>
    <r>
      <rPr>
        <sz val="12"/>
        <color theme="1"/>
        <rFont val="Calibri"/>
        <family val="2"/>
      </rPr>
      <t>πd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(2-d/3)  =  124.8 π d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–</t>
    </r>
    <r>
      <rPr>
        <sz val="12"/>
        <color theme="1"/>
        <rFont val="Calibri"/>
        <family val="2"/>
        <scheme val="minor"/>
      </rPr>
      <t xml:space="preserve"> 20.8 </t>
    </r>
    <r>
      <rPr>
        <sz val="12"/>
        <color theme="1"/>
        <rFont val="Calibri"/>
        <family val="2"/>
      </rPr>
      <t>π</t>
    </r>
    <r>
      <rPr>
        <sz val="12"/>
        <color theme="1"/>
        <rFont val="Calibri"/>
        <family val="2"/>
        <scheme val="minor"/>
      </rPr>
      <t xml:space="preserve"> d</t>
    </r>
    <r>
      <rPr>
        <vertAlign val="superscript"/>
        <sz val="12"/>
        <color theme="1"/>
        <rFont val="Calibri"/>
        <family val="2"/>
        <scheme val="minor"/>
      </rPr>
      <t>3</t>
    </r>
  </si>
  <si>
    <r>
      <t>600</t>
    </r>
    <r>
      <rPr>
        <sz val="12"/>
        <color theme="1"/>
        <rFont val="Calibri"/>
        <family val="2"/>
      </rPr>
      <t xml:space="preserve">  =  124.8 π d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–</t>
    </r>
    <r>
      <rPr>
        <sz val="12"/>
        <color theme="1"/>
        <rFont val="Calibri"/>
        <family val="2"/>
        <scheme val="minor"/>
      </rPr>
      <t xml:space="preserve"> 20.8 </t>
    </r>
    <r>
      <rPr>
        <sz val="12"/>
        <color theme="1"/>
        <rFont val="Calibri"/>
        <family val="2"/>
      </rPr>
      <t>π</t>
    </r>
    <r>
      <rPr>
        <sz val="12"/>
        <color theme="1"/>
        <rFont val="Calibri"/>
        <family val="2"/>
        <scheme val="minor"/>
      </rPr>
      <t xml:space="preserve"> d</t>
    </r>
    <r>
      <rPr>
        <vertAlign val="superscript"/>
        <sz val="12"/>
        <color theme="1"/>
        <rFont val="Calibri"/>
        <family val="2"/>
        <scheme val="minor"/>
      </rPr>
      <t>3</t>
    </r>
  </si>
  <si>
    <r>
      <t>0</t>
    </r>
    <r>
      <rPr>
        <sz val="12"/>
        <color theme="1"/>
        <rFont val="Calibri"/>
        <family val="2"/>
      </rPr>
      <t xml:space="preserve">  =  20.8 π d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 xml:space="preserve"> -  124.8 π d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+ 600</t>
    </r>
  </si>
  <si>
    <t>equilibrium depth is    d  =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</si>
</sst>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sz val="20"/>
      <color theme="1"/>
      <name val="Calibri"/>
      <family val="2"/>
      <scheme val="minor"/>
    </font>
    <font>
      <b/>
      <sz val="20"/>
      <color rgb="FFFF0000"/>
      <name val="Calibri"/>
      <family val="2"/>
    </font>
    <font>
      <b/>
      <sz val="20"/>
      <color rgb="FFFF0000"/>
      <name val="Calibri"/>
      <family val="2"/>
      <scheme val="minor"/>
    </font>
    <font>
      <b/>
      <vertAlign val="subscript"/>
      <sz val="20"/>
      <color rgb="FFFF000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0" fontId="0" fillId="2" borderId="0" xfId="0" applyFill="1"/>
    <xf numFmtId="0" fontId="5" fillId="2" borderId="0" xfId="0" applyFont="1" applyFill="1"/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0" fillId="2" borderId="0" xfId="0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Finding the Depth of a Floating Ball</a:t>
            </a:r>
          </a:p>
        </c:rich>
      </c:tx>
      <c:layout>
        <c:manualLayout>
          <c:xMode val="edge"/>
          <c:yMode val="edge"/>
          <c:x val="0.14308675541117899"/>
          <c:y val="8.8105726872246791E-3"/>
        </c:manualLayout>
      </c:layout>
    </c:title>
    <c:plotArea>
      <c:layout>
        <c:manualLayout>
          <c:layoutTarget val="inner"/>
          <c:xMode val="edge"/>
          <c:yMode val="edge"/>
          <c:x val="0.17566776126078407"/>
          <c:y val="0.10464763490466775"/>
          <c:w val="0.78087944163930223"/>
          <c:h val="0.80816908899603368"/>
        </c:manualLayout>
      </c:layout>
      <c:scatterChart>
        <c:scatterStyle val="smoothMarker"/>
        <c:ser>
          <c:idx val="0"/>
          <c:order val="0"/>
          <c:tx>
            <c:v>weight(depth)</c:v>
          </c:tx>
          <c:marker>
            <c:symbol val="none"/>
          </c:marker>
          <c:xVal>
            <c:numRef>
              <c:f>'Floating Ball'!$A$2:$A$22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</c:numCache>
            </c:numRef>
          </c:xVal>
          <c:yVal>
            <c:numRef>
              <c:f>'Floating Ball'!$B$2:$B$22</c:f>
              <c:numCache>
                <c:formatCode>General</c:formatCode>
                <c:ptCount val="21"/>
                <c:pt idx="0">
                  <c:v>0</c:v>
                </c:pt>
                <c:pt idx="1">
                  <c:v>15.160069509162909</c:v>
                </c:pt>
                <c:pt idx="2">
                  <c:v>58.549233966422271</c:v>
                </c:pt>
                <c:pt idx="3">
                  <c:v>127.03092726643401</c:v>
                </c:pt>
                <c:pt idx="4">
                  <c:v>217.46858330385416</c:v>
                </c:pt>
                <c:pt idx="5">
                  <c:v>326.72563597333851</c:v>
                </c:pt>
                <c:pt idx="6">
                  <c:v>451.66551916954313</c:v>
                </c:pt>
                <c:pt idx="7">
                  <c:v>589.15166678712399</c:v>
                </c:pt>
                <c:pt idx="8">
                  <c:v>736.04751272073713</c:v>
                </c:pt>
                <c:pt idx="9">
                  <c:v>889.21649086503805</c:v>
                </c:pt>
                <c:pt idx="10">
                  <c:v>1045.5220351146834</c:v>
                </c:pt>
                <c:pt idx="11">
                  <c:v>1201.8275793643284</c:v>
                </c:pt>
                <c:pt idx="12">
                  <c:v>1354.9965575086296</c:v>
                </c:pt>
                <c:pt idx="13">
                  <c:v>1501.8924034422425</c:v>
                </c:pt>
                <c:pt idx="14">
                  <c:v>1639.3785510598234</c:v>
                </c:pt>
                <c:pt idx="15">
                  <c:v>1764.3184342560278</c:v>
                </c:pt>
                <c:pt idx="16">
                  <c:v>1873.5754869255127</c:v>
                </c:pt>
                <c:pt idx="17">
                  <c:v>1964.0131429629323</c:v>
                </c:pt>
                <c:pt idx="18">
                  <c:v>2032.4948362629443</c:v>
                </c:pt>
                <c:pt idx="19">
                  <c:v>2075.8840007202034</c:v>
                </c:pt>
                <c:pt idx="20">
                  <c:v>2091.0440702293668</c:v>
                </c:pt>
              </c:numCache>
            </c:numRef>
          </c:yVal>
          <c:smooth val="1"/>
        </c:ser>
        <c:ser>
          <c:idx val="1"/>
          <c:order val="1"/>
          <c:tx>
            <c:v>weight of ball</c:v>
          </c:tx>
          <c:marker>
            <c:symbol val="none"/>
          </c:marker>
          <c:xVal>
            <c:numRef>
              <c:f>'Floating Ball'!$A$2:$A$22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</c:numCache>
            </c:numRef>
          </c:xVal>
          <c:yVal>
            <c:numRef>
              <c:f>'Floating Ball'!$C$2:$C$22</c:f>
              <c:numCache>
                <c:formatCode>General</c:formatCode>
                <c:ptCount val="21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  <c:pt idx="12">
                  <c:v>600</c:v>
                </c:pt>
                <c:pt idx="13">
                  <c:v>600</c:v>
                </c:pt>
                <c:pt idx="14">
                  <c:v>600</c:v>
                </c:pt>
                <c:pt idx="15">
                  <c:v>600</c:v>
                </c:pt>
                <c:pt idx="16">
                  <c:v>600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600</c:v>
                </c:pt>
              </c:numCache>
            </c:numRef>
          </c:yVal>
          <c:smooth val="1"/>
        </c:ser>
        <c:axId val="73853952"/>
        <c:axId val="82249216"/>
      </c:scatterChart>
      <c:valAx>
        <c:axId val="73853952"/>
        <c:scaling>
          <c:orientation val="minMax"/>
          <c:max val="4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Submerged (in feet)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8100">
            <a:solidFill>
              <a:schemeClr val="tx2">
                <a:lumMod val="75000"/>
              </a:schemeClr>
            </a:solidFill>
          </a:ln>
        </c:spPr>
        <c:crossAx val="82249216"/>
        <c:crosses val="autoZero"/>
        <c:crossBetween val="midCat"/>
      </c:valAx>
      <c:valAx>
        <c:axId val="82249216"/>
        <c:scaling>
          <c:orientation val="minMax"/>
          <c:max val="21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 of Displaced Water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8100">
            <a:solidFill>
              <a:srgbClr val="1F497D">
                <a:lumMod val="75000"/>
              </a:srgbClr>
            </a:solidFill>
          </a:ln>
        </c:spPr>
        <c:crossAx val="73853952"/>
        <c:crosses val="autoZero"/>
        <c:crossBetween val="midCat"/>
        <c:majorUnit val="30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Archimedes</a:t>
            </a:r>
            <a:r>
              <a:rPr lang="en-US" baseline="0"/>
              <a:t> Data</a:t>
            </a:r>
            <a:endParaRPr lang="en-US"/>
          </a:p>
        </c:rich>
      </c:tx>
      <c:layout>
        <c:manualLayout>
          <c:xMode val="edge"/>
          <c:yMode val="edge"/>
          <c:x val="8.723051409618568E-2"/>
          <c:y val="9.0476190476190502E-2"/>
        </c:manualLayout>
      </c:layout>
    </c:title>
    <c:plotArea>
      <c:layout>
        <c:manualLayout>
          <c:layoutTarget val="inner"/>
          <c:xMode val="edge"/>
          <c:yMode val="edge"/>
          <c:x val="7.2130162834123421E-2"/>
          <c:y val="3.3702662167229086E-2"/>
          <c:w val="0.89234196471709659"/>
          <c:h val="0.767793025871765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</c:spPr>
          </c:marker>
          <c:trendline>
            <c:trendlineType val="linear"/>
            <c:dispEq val="1"/>
            <c:trendlineLbl>
              <c:layout>
                <c:manualLayout>
                  <c:x val="-1.3500650727116833E-2"/>
                  <c:y val="0.4212613423322084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2400"/>
                  </a:pPr>
                  <a:endParaRPr lang="en-US"/>
                </a:p>
              </c:txPr>
            </c:trendlineLbl>
          </c:trendline>
          <c:xVal>
            <c:numRef>
              <c:f>'Sample Data'!$A$2:$A$6</c:f>
              <c:numCache>
                <c:formatCode>General</c:formatCode>
                <c:ptCount val="5"/>
                <c:pt idx="0">
                  <c:v>31.6</c:v>
                </c:pt>
                <c:pt idx="1">
                  <c:v>27.4</c:v>
                </c:pt>
                <c:pt idx="2">
                  <c:v>33.5</c:v>
                </c:pt>
                <c:pt idx="3">
                  <c:v>44.5</c:v>
                </c:pt>
                <c:pt idx="4">
                  <c:v>19.5</c:v>
                </c:pt>
              </c:numCache>
            </c:numRef>
          </c:xVal>
          <c:yVal>
            <c:numRef>
              <c:f>'Sample Data'!$D$2:$D$6</c:f>
              <c:numCache>
                <c:formatCode>General</c:formatCode>
                <c:ptCount val="5"/>
                <c:pt idx="0">
                  <c:v>30</c:v>
                </c:pt>
                <c:pt idx="1">
                  <c:v>25</c:v>
                </c:pt>
                <c:pt idx="2">
                  <c:v>35</c:v>
                </c:pt>
                <c:pt idx="3">
                  <c:v>45</c:v>
                </c:pt>
                <c:pt idx="4">
                  <c:v>20</c:v>
                </c:pt>
              </c:numCache>
            </c:numRef>
          </c:yVal>
        </c:ser>
        <c:axId val="84543360"/>
        <c:axId val="84566016"/>
      </c:scatterChart>
      <c:valAx>
        <c:axId val="8454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Volume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566016"/>
        <c:crosses val="autoZero"/>
        <c:crossBetween val="midCat"/>
      </c:valAx>
      <c:valAx>
        <c:axId val="845660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W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54336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104775</xdr:rowOff>
    </xdr:from>
    <xdr:to>
      <xdr:col>10</xdr:col>
      <xdr:colOff>416718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19050</xdr:rowOff>
    </xdr:from>
    <xdr:to>
      <xdr:col>3</xdr:col>
      <xdr:colOff>1266824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="80" zoomScaleNormal="80" workbookViewId="0"/>
  </sheetViews>
  <sheetFormatPr defaultRowHeight="15.75"/>
  <cols>
    <col min="1" max="1" width="16.625" customWidth="1"/>
    <col min="2" max="2" width="14.75" customWidth="1"/>
    <col min="3" max="3" width="8.625" customWidth="1"/>
    <col min="5" max="5" width="10.25" customWidth="1"/>
    <col min="6" max="6" width="3.625" customWidth="1"/>
  </cols>
  <sheetData>
    <row r="1" spans="1:3" ht="20.25">
      <c r="A1" s="1" t="s">
        <v>10</v>
      </c>
      <c r="B1" s="1" t="s">
        <v>11</v>
      </c>
      <c r="C1" s="1" t="s">
        <v>0</v>
      </c>
    </row>
    <row r="2" spans="1:3">
      <c r="A2" s="2">
        <v>0</v>
      </c>
      <c r="B2" s="2">
        <f>62.4*PI()*A2^2*(2-A2/3)</f>
        <v>0</v>
      </c>
      <c r="C2" s="2">
        <v>600</v>
      </c>
    </row>
    <row r="3" spans="1:3">
      <c r="A3" s="2">
        <v>0.2</v>
      </c>
      <c r="B3" s="2">
        <f t="shared" ref="B3:B22" si="0">62.4*PI()*A3^2*(2-A3/3)</f>
        <v>15.160069509162909</v>
      </c>
      <c r="C3" s="2">
        <f>$C$2</f>
        <v>600</v>
      </c>
    </row>
    <row r="4" spans="1:3">
      <c r="A4" s="2">
        <v>0.4</v>
      </c>
      <c r="B4" s="2">
        <f t="shared" si="0"/>
        <v>58.549233966422271</v>
      </c>
      <c r="C4" s="16">
        <f t="shared" ref="C4:C22" si="1">$C$2</f>
        <v>600</v>
      </c>
    </row>
    <row r="5" spans="1:3">
      <c r="A5" s="2">
        <v>0.6</v>
      </c>
      <c r="B5" s="2">
        <f t="shared" si="0"/>
        <v>127.03092726643401</v>
      </c>
      <c r="C5" s="16">
        <f t="shared" si="1"/>
        <v>600</v>
      </c>
    </row>
    <row r="6" spans="1:3">
      <c r="A6" s="2">
        <v>0.8</v>
      </c>
      <c r="B6" s="2">
        <f t="shared" si="0"/>
        <v>217.46858330385416</v>
      </c>
      <c r="C6" s="16">
        <f t="shared" si="1"/>
        <v>600</v>
      </c>
    </row>
    <row r="7" spans="1:3">
      <c r="A7" s="2">
        <v>1</v>
      </c>
      <c r="B7" s="2">
        <f t="shared" si="0"/>
        <v>326.72563597333851</v>
      </c>
      <c r="C7" s="16">
        <f t="shared" si="1"/>
        <v>600</v>
      </c>
    </row>
    <row r="8" spans="1:3">
      <c r="A8" s="2">
        <v>1.2</v>
      </c>
      <c r="B8" s="2">
        <f t="shared" si="0"/>
        <v>451.66551916954313</v>
      </c>
      <c r="C8" s="16">
        <f t="shared" si="1"/>
        <v>600</v>
      </c>
    </row>
    <row r="9" spans="1:3">
      <c r="A9" s="2">
        <v>1.4</v>
      </c>
      <c r="B9" s="2">
        <f t="shared" si="0"/>
        <v>589.15166678712399</v>
      </c>
      <c r="C9" s="16">
        <f t="shared" si="1"/>
        <v>600</v>
      </c>
    </row>
    <row r="10" spans="1:3">
      <c r="A10" s="2">
        <v>1.6</v>
      </c>
      <c r="B10" s="2">
        <f t="shared" si="0"/>
        <v>736.04751272073713</v>
      </c>
      <c r="C10" s="16">
        <f t="shared" si="1"/>
        <v>600</v>
      </c>
    </row>
    <row r="11" spans="1:3">
      <c r="A11" s="2">
        <v>1.8</v>
      </c>
      <c r="B11" s="2">
        <f t="shared" si="0"/>
        <v>889.21649086503805</v>
      </c>
      <c r="C11" s="16">
        <f t="shared" si="1"/>
        <v>600</v>
      </c>
    </row>
    <row r="12" spans="1:3">
      <c r="A12" s="2">
        <v>2</v>
      </c>
      <c r="B12" s="2">
        <f t="shared" si="0"/>
        <v>1045.5220351146834</v>
      </c>
      <c r="C12" s="16">
        <f t="shared" si="1"/>
        <v>600</v>
      </c>
    </row>
    <row r="13" spans="1:3">
      <c r="A13" s="2">
        <v>2.2000000000000002</v>
      </c>
      <c r="B13" s="2">
        <f t="shared" si="0"/>
        <v>1201.8275793643284</v>
      </c>
      <c r="C13" s="16">
        <f t="shared" si="1"/>
        <v>600</v>
      </c>
    </row>
    <row r="14" spans="1:3">
      <c r="A14" s="2">
        <v>2.4</v>
      </c>
      <c r="B14" s="2">
        <f t="shared" si="0"/>
        <v>1354.9965575086296</v>
      </c>
      <c r="C14" s="16">
        <f t="shared" si="1"/>
        <v>600</v>
      </c>
    </row>
    <row r="15" spans="1:3">
      <c r="A15" s="2">
        <v>2.6</v>
      </c>
      <c r="B15" s="2">
        <f t="shared" si="0"/>
        <v>1501.8924034422425</v>
      </c>
      <c r="C15" s="16">
        <f t="shared" si="1"/>
        <v>600</v>
      </c>
    </row>
    <row r="16" spans="1:3">
      <c r="A16" s="2">
        <v>2.8</v>
      </c>
      <c r="B16" s="2">
        <f t="shared" si="0"/>
        <v>1639.3785510598234</v>
      </c>
      <c r="C16" s="16">
        <f t="shared" si="1"/>
        <v>600</v>
      </c>
    </row>
    <row r="17" spans="1:9">
      <c r="A17" s="2">
        <v>3</v>
      </c>
      <c r="B17" s="2">
        <f t="shared" si="0"/>
        <v>1764.3184342560278</v>
      </c>
      <c r="C17" s="16">
        <f t="shared" si="1"/>
        <v>600</v>
      </c>
    </row>
    <row r="18" spans="1:9">
      <c r="A18" s="2">
        <v>3.2</v>
      </c>
      <c r="B18" s="2">
        <f t="shared" si="0"/>
        <v>1873.5754869255127</v>
      </c>
      <c r="C18" s="16">
        <f t="shared" si="1"/>
        <v>600</v>
      </c>
    </row>
    <row r="19" spans="1:9">
      <c r="A19" s="2">
        <v>3.4</v>
      </c>
      <c r="B19" s="2">
        <f t="shared" si="0"/>
        <v>1964.0131429629323</v>
      </c>
      <c r="C19" s="16">
        <f t="shared" si="1"/>
        <v>600</v>
      </c>
    </row>
    <row r="20" spans="1:9">
      <c r="A20" s="2">
        <v>3.6</v>
      </c>
      <c r="B20" s="2">
        <f t="shared" si="0"/>
        <v>2032.4948362629443</v>
      </c>
      <c r="C20" s="16">
        <f t="shared" si="1"/>
        <v>600</v>
      </c>
    </row>
    <row r="21" spans="1:9">
      <c r="A21" s="2">
        <v>3.8</v>
      </c>
      <c r="B21" s="2">
        <f t="shared" si="0"/>
        <v>2075.8840007202034</v>
      </c>
      <c r="C21" s="16">
        <f t="shared" si="1"/>
        <v>600</v>
      </c>
    </row>
    <row r="22" spans="1:9">
      <c r="A22" s="2">
        <v>4</v>
      </c>
      <c r="B22" s="2">
        <f t="shared" si="0"/>
        <v>2091.0440702293668</v>
      </c>
      <c r="C22" s="16">
        <f t="shared" si="1"/>
        <v>600</v>
      </c>
    </row>
    <row r="24" spans="1:9">
      <c r="A24" t="s">
        <v>12</v>
      </c>
    </row>
    <row r="25" spans="1:9" ht="18">
      <c r="A25" t="s">
        <v>13</v>
      </c>
      <c r="D25" s="3"/>
      <c r="G25" s="19">
        <v>1.4151</v>
      </c>
      <c r="H25" s="19">
        <f t="shared" ref="H25:H26" si="2">62.4*PI()*G25^2*(2-G25/3)</f>
        <v>599.95314933684904</v>
      </c>
    </row>
    <row r="26" spans="1:9" ht="18">
      <c r="A26" t="s">
        <v>14</v>
      </c>
      <c r="D26" t="s">
        <v>16</v>
      </c>
      <c r="G26" s="19">
        <v>1.4152</v>
      </c>
      <c r="H26" s="19">
        <f t="shared" si="2"/>
        <v>600.02485810859991</v>
      </c>
      <c r="I26">
        <f>12*G26</f>
        <v>16.982399999999998</v>
      </c>
    </row>
    <row r="27" spans="1:9" ht="18">
      <c r="A27" t="s">
        <v>15</v>
      </c>
      <c r="D27" s="3"/>
      <c r="G27" s="19">
        <v>1.4153</v>
      </c>
      <c r="H27" s="19">
        <f t="shared" ref="H27" si="3">62.4*PI()*G27^2*(2-G27/3)</f>
        <v>600.09656917318068</v>
      </c>
    </row>
    <row r="28" spans="1:9">
      <c r="D28" s="3"/>
      <c r="F28" s="3"/>
    </row>
    <row r="31" spans="1:9">
      <c r="A31" s="17" t="s">
        <v>1</v>
      </c>
      <c r="B31" s="17"/>
      <c r="C31" s="17" t="s">
        <v>3</v>
      </c>
      <c r="D31" s="17"/>
      <c r="E31" s="18" t="s">
        <v>2</v>
      </c>
      <c r="F31" s="18"/>
      <c r="G31" s="18"/>
    </row>
    <row r="32" spans="1:9">
      <c r="A32" s="17"/>
      <c r="B32" s="17"/>
      <c r="C32" s="17"/>
      <c r="D32" s="17"/>
      <c r="E32">
        <f>(4/3)*PI()*(2^3)</f>
        <v>33.510321638291124</v>
      </c>
      <c r="F32" s="18" t="s">
        <v>4</v>
      </c>
      <c r="G32" s="18"/>
    </row>
    <row r="33" spans="1:2">
      <c r="A33">
        <f>600/E32</f>
        <v>17.904931097838226</v>
      </c>
      <c r="B33" t="s">
        <v>5</v>
      </c>
    </row>
  </sheetData>
  <mergeCells count="4">
    <mergeCell ref="A31:B32"/>
    <mergeCell ref="C31:D32"/>
    <mergeCell ref="E31:G31"/>
    <mergeCell ref="F32:G32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G6" sqref="G6"/>
    </sheetView>
  </sheetViews>
  <sheetFormatPr defaultRowHeight="15.75"/>
  <cols>
    <col min="1" max="1" width="19.375" customWidth="1"/>
    <col min="2" max="2" width="19.125" customWidth="1"/>
    <col min="3" max="3" width="20.75" customWidth="1"/>
    <col min="4" max="4" width="16.625" customWidth="1"/>
    <col min="5" max="11" width="9" style="14"/>
  </cols>
  <sheetData>
    <row r="1" spans="1:11" s="9" customFormat="1" ht="48" customHeight="1">
      <c r="A1" s="10" t="s">
        <v>9</v>
      </c>
      <c r="B1" s="10" t="s">
        <v>8</v>
      </c>
      <c r="C1" s="10" t="s">
        <v>7</v>
      </c>
      <c r="D1" s="11" t="s">
        <v>6</v>
      </c>
      <c r="E1" s="15"/>
      <c r="F1" s="15"/>
      <c r="G1" s="15"/>
      <c r="H1" s="15"/>
      <c r="I1" s="15"/>
      <c r="J1" s="15"/>
      <c r="K1" s="15"/>
    </row>
    <row r="2" spans="1:11" s="6" customFormat="1" ht="38.25" customHeight="1">
      <c r="A2" s="7">
        <v>31.6</v>
      </c>
      <c r="B2" s="7">
        <v>270</v>
      </c>
      <c r="C2" s="7">
        <v>240</v>
      </c>
      <c r="D2" s="12">
        <f>B2-C2</f>
        <v>30</v>
      </c>
      <c r="E2" s="15"/>
      <c r="F2" s="15"/>
      <c r="G2" s="15"/>
      <c r="H2" s="15"/>
      <c r="I2" s="15"/>
      <c r="J2" s="15"/>
      <c r="K2" s="15"/>
    </row>
    <row r="3" spans="1:11" s="6" customFormat="1" ht="38.25" customHeight="1">
      <c r="A3" s="8">
        <v>27.4</v>
      </c>
      <c r="B3" s="8">
        <v>250</v>
      </c>
      <c r="C3" s="8">
        <v>225</v>
      </c>
      <c r="D3" s="12">
        <f>B3-C3</f>
        <v>25</v>
      </c>
      <c r="E3" s="15"/>
      <c r="F3" s="15"/>
      <c r="G3" s="15"/>
      <c r="H3" s="15"/>
      <c r="I3" s="15"/>
      <c r="J3" s="15"/>
      <c r="K3" s="15"/>
    </row>
    <row r="4" spans="1:11" s="6" customFormat="1" ht="38.25" customHeight="1">
      <c r="A4" s="8">
        <v>33.5</v>
      </c>
      <c r="B4" s="8">
        <v>285</v>
      </c>
      <c r="C4" s="8">
        <v>250</v>
      </c>
      <c r="D4" s="12">
        <f>B4-C4</f>
        <v>35</v>
      </c>
      <c r="E4" s="15"/>
      <c r="F4" s="15"/>
      <c r="G4" s="15"/>
      <c r="H4" s="15"/>
      <c r="I4" s="15"/>
      <c r="J4" s="15"/>
      <c r="K4" s="15"/>
    </row>
    <row r="5" spans="1:11" s="6" customFormat="1" ht="38.25" customHeight="1">
      <c r="A5" s="8">
        <v>44.5</v>
      </c>
      <c r="B5" s="8">
        <v>325</v>
      </c>
      <c r="C5" s="8">
        <v>280</v>
      </c>
      <c r="D5" s="12">
        <f>B5-C5</f>
        <v>45</v>
      </c>
      <c r="E5" s="15"/>
      <c r="F5" s="15"/>
      <c r="G5" s="15"/>
      <c r="H5" s="15"/>
      <c r="I5" s="15"/>
      <c r="J5" s="15"/>
      <c r="K5" s="15"/>
    </row>
    <row r="6" spans="1:11" s="6" customFormat="1" ht="38.25" customHeight="1">
      <c r="A6" s="8">
        <v>19.5</v>
      </c>
      <c r="B6" s="8">
        <v>200</v>
      </c>
      <c r="C6" s="8">
        <v>180</v>
      </c>
      <c r="D6" s="12">
        <f>B6-C6</f>
        <v>20</v>
      </c>
      <c r="E6" s="15"/>
      <c r="F6" s="15"/>
      <c r="G6" s="15"/>
      <c r="H6" s="15"/>
      <c r="I6" s="15"/>
      <c r="J6" s="15"/>
      <c r="K6" s="15"/>
    </row>
    <row r="7" spans="1:11" s="5" customFormat="1" ht="26.25">
      <c r="E7" s="13"/>
      <c r="F7" s="13"/>
      <c r="G7" s="13"/>
      <c r="H7" s="13"/>
      <c r="I7" s="13"/>
      <c r="J7" s="13"/>
      <c r="K7" s="13"/>
    </row>
    <row r="8" spans="1:11" s="5" customFormat="1" ht="26.25">
      <c r="E8" s="13"/>
      <c r="F8" s="13"/>
      <c r="G8" s="13"/>
      <c r="H8" s="13"/>
      <c r="I8" s="13"/>
      <c r="J8" s="13"/>
      <c r="K8" s="13"/>
    </row>
    <row r="9" spans="1:11" s="5" customFormat="1" ht="26.25">
      <c r="E9" s="13"/>
      <c r="F9" s="13"/>
      <c r="G9" s="13"/>
      <c r="H9" s="13"/>
      <c r="I9" s="13"/>
      <c r="J9" s="13"/>
      <c r="K9" s="13"/>
    </row>
    <row r="10" spans="1:11" s="5" customFormat="1" ht="26.25">
      <c r="E10" s="13"/>
      <c r="F10" s="13"/>
      <c r="G10" s="13"/>
      <c r="H10" s="13"/>
      <c r="I10" s="13"/>
      <c r="J10" s="13"/>
      <c r="K10" s="13"/>
    </row>
    <row r="11" spans="1:11" s="5" customFormat="1" ht="26.25">
      <c r="E11" s="13"/>
      <c r="F11" s="13"/>
      <c r="G11" s="13"/>
      <c r="H11" s="13"/>
      <c r="I11" s="13"/>
      <c r="J11" s="13"/>
      <c r="K11" s="13"/>
    </row>
    <row r="12" spans="1:11" s="5" customFormat="1" ht="26.25">
      <c r="E12" s="13"/>
      <c r="F12" s="13"/>
      <c r="G12" s="13"/>
      <c r="H12" s="13"/>
      <c r="I12" s="13"/>
      <c r="J12" s="13"/>
      <c r="K12" s="13"/>
    </row>
    <row r="13" spans="1:11" s="4" customFormat="1">
      <c r="E13" s="14"/>
      <c r="F13" s="14"/>
      <c r="G13" s="14"/>
      <c r="H13" s="14"/>
      <c r="I13" s="14"/>
      <c r="J13" s="14"/>
      <c r="K13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Floating Ball</vt:lpstr>
      <vt:lpstr>Sample Data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</cp:lastModifiedBy>
  <dcterms:created xsi:type="dcterms:W3CDTF">2009-09-03T00:27:05Z</dcterms:created>
  <dcterms:modified xsi:type="dcterms:W3CDTF">2010-05-25T18:52:57Z</dcterms:modified>
</cp:coreProperties>
</file>